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8 ปีงบประมาณ พ.ศ. 2568\03 แผนปฏิบัติราชการประจำปี 68\จัดทำคำรับรองปฏิบัติราชการ สนอ 68\"/>
    </mc:Choice>
  </mc:AlternateContent>
  <bookViews>
    <workbookView xWindow="0" yWindow="0" windowWidth="15465" windowHeight="11865" tabRatio="715"/>
  </bookViews>
  <sheets>
    <sheet name="15 หน่วยงาน" sheetId="8" r:id="rId1"/>
    <sheet name="ไฟล์พี่แอน" sheetId="7" r:id="rId2"/>
    <sheet name="เอกสารประกอบ 2.1" sheetId="2" r:id="rId3"/>
    <sheet name="เอกสารประกอบ 2.2" sheetId="4" r:id="rId4"/>
    <sheet name="โครงการ2568" sheetId="5" r:id="rId5"/>
    <sheet name="แบบฟอร์มกำหนดค่าเป้าหมาย (2)" sheetId="3" r:id="rId6"/>
    <sheet name="2.2 โครงการ2568 (cut)" sheetId="6" r:id="rId7"/>
  </sheets>
  <definedNames>
    <definedName name="_xlnm.Print_Area" localSheetId="0">'15 หน่วยงาน'!$A$1:$R$96</definedName>
    <definedName name="_xlnm.Print_Area" localSheetId="5">'แบบฟอร์มกำหนดค่าเป้าหมาย (2)'!$A$1:$I$93</definedName>
    <definedName name="_xlnm.Print_Area" localSheetId="1">ไฟล์พี่แอน!$A$1:$S$96</definedName>
    <definedName name="_xlnm.Print_Area" localSheetId="2">'เอกสารประกอบ 2.1'!$A$1:$I$47</definedName>
    <definedName name="_xlnm.Print_Titles" localSheetId="0">'15 หน่วยงาน'!$3:$5</definedName>
    <definedName name="_xlnm.Print_Titles" localSheetId="6">'2.2 โครงการ2568 (cut)'!$2:$2</definedName>
    <definedName name="_xlnm.Print_Titles" localSheetId="4">โครงการ2568!$2:$2</definedName>
    <definedName name="_xlnm.Print_Titles" localSheetId="5">'แบบฟอร์มกำหนดค่าเป้าหมาย (2)'!$2:$3</definedName>
    <definedName name="_xlnm.Print_Titles" localSheetId="1">ไฟล์พี่แอน!$2:$4</definedName>
    <definedName name="_xlnm.Print_Titles" localSheetId="2">'เอกสารประกอบ 2.1'!$3:$4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8" l="1"/>
  <c r="B87" i="8"/>
  <c r="B94" i="8" s="1"/>
  <c r="B83" i="8"/>
  <c r="B74" i="8"/>
  <c r="B67" i="8"/>
  <c r="B62" i="8"/>
  <c r="B58" i="8"/>
  <c r="B75" i="8" s="1"/>
  <c r="B49" i="8"/>
  <c r="B50" i="8" s="1"/>
  <c r="B44" i="8"/>
  <c r="B35" i="8"/>
  <c r="B28" i="8"/>
  <c r="B23" i="8"/>
  <c r="B17" i="8"/>
  <c r="B36" i="8" s="1"/>
  <c r="B92" i="7"/>
  <c r="B86" i="7"/>
  <c r="B82" i="7"/>
  <c r="B93" i="7" s="1"/>
  <c r="B74" i="7"/>
  <c r="B73" i="7"/>
  <c r="B66" i="7"/>
  <c r="B61" i="7"/>
  <c r="B57" i="7"/>
  <c r="B48" i="7"/>
  <c r="B49" i="7" s="1"/>
  <c r="B43" i="7"/>
  <c r="B34" i="7"/>
  <c r="B27" i="7"/>
  <c r="B22" i="7"/>
  <c r="B16" i="7"/>
  <c r="B35" i="7" s="1"/>
  <c r="S45" i="2" l="1"/>
  <c r="F88" i="6"/>
  <c r="G88" i="6"/>
  <c r="H88" i="6"/>
  <c r="I88" i="6"/>
  <c r="J88" i="6"/>
  <c r="E88" i="6"/>
  <c r="F77" i="6"/>
  <c r="G77" i="6"/>
  <c r="H77" i="6"/>
  <c r="I77" i="6"/>
  <c r="J77" i="6"/>
  <c r="E77" i="6"/>
  <c r="F27" i="6"/>
  <c r="G27" i="6"/>
  <c r="H27" i="6"/>
  <c r="I27" i="6"/>
  <c r="J27" i="6"/>
  <c r="E27" i="6"/>
  <c r="F28" i="6"/>
  <c r="G28" i="6"/>
  <c r="H28" i="6"/>
  <c r="I28" i="6"/>
  <c r="J28" i="6"/>
  <c r="E28" i="6"/>
  <c r="F11" i="6"/>
  <c r="G11" i="6"/>
  <c r="H11" i="6"/>
  <c r="I11" i="6"/>
  <c r="J11" i="6"/>
  <c r="E11" i="6"/>
  <c r="F12" i="6"/>
  <c r="G12" i="6"/>
  <c r="H12" i="6"/>
  <c r="I12" i="6"/>
  <c r="J12" i="6"/>
  <c r="E12" i="6"/>
  <c r="F3" i="6"/>
  <c r="G3" i="6"/>
  <c r="H3" i="6"/>
  <c r="I3" i="6"/>
  <c r="J3" i="6"/>
  <c r="E3" i="6"/>
  <c r="I4" i="6"/>
  <c r="J4" i="6"/>
  <c r="F4" i="6"/>
  <c r="G4" i="6"/>
  <c r="H4" i="6"/>
  <c r="E4" i="6"/>
  <c r="F89" i="6"/>
  <c r="G89" i="6"/>
  <c r="H89" i="6"/>
  <c r="I89" i="6"/>
  <c r="J89" i="6"/>
  <c r="E89" i="6"/>
  <c r="F78" i="6"/>
  <c r="G78" i="6"/>
  <c r="H78" i="6"/>
  <c r="I78" i="6"/>
  <c r="J78" i="6"/>
  <c r="E78" i="6"/>
  <c r="F71" i="6"/>
  <c r="G71" i="6"/>
  <c r="H71" i="6"/>
  <c r="I71" i="6"/>
  <c r="J71" i="6"/>
  <c r="E71" i="6"/>
  <c r="F29" i="6"/>
  <c r="G29" i="6"/>
  <c r="H29" i="6"/>
  <c r="I29" i="6"/>
  <c r="J29" i="6"/>
  <c r="E29" i="6"/>
  <c r="F13" i="6"/>
  <c r="G13" i="6"/>
  <c r="H13" i="6"/>
  <c r="I13" i="6"/>
  <c r="J13" i="6"/>
  <c r="E13" i="6"/>
  <c r="F5" i="6"/>
  <c r="G5" i="6"/>
  <c r="H5" i="6"/>
  <c r="I5" i="6"/>
  <c r="J5" i="6"/>
  <c r="E5" i="6"/>
  <c r="B91" i="3" l="1"/>
  <c r="B85" i="3"/>
  <c r="B81" i="3"/>
  <c r="B72" i="3"/>
  <c r="B65" i="3"/>
  <c r="B60" i="3"/>
  <c r="B56" i="3"/>
  <c r="B47" i="3"/>
  <c r="B42" i="3"/>
  <c r="B33" i="3"/>
  <c r="B26" i="3"/>
  <c r="B21" i="3"/>
  <c r="B15" i="3"/>
  <c r="B34" i="3" l="1"/>
  <c r="B48" i="3"/>
  <c r="B73" i="3"/>
  <c r="B92" i="3"/>
</calcChain>
</file>

<file path=xl/sharedStrings.xml><?xml version="1.0" encoding="utf-8"?>
<sst xmlns="http://schemas.openxmlformats.org/spreadsheetml/2006/main" count="1853" uniqueCount="405">
  <si>
    <t>เกณฑ์การให้คะแนน</t>
  </si>
  <si>
    <t>หมายเหตุ</t>
  </si>
  <si>
    <t>ยุทธศาสตร์ที่ 1 การพัฒนาท้องถิ่นอย่างยั่งยืนด้วยการวิจัยและนวัตกรรม</t>
  </si>
  <si>
    <t>2. จำนวนผลงานวิจัย นวัตกรรม และงานสร้างสรรค์ที่ได้ยื่นจดทะเบียนทรัพย์สินทางปัญญา (เรื่อง) (มรสน.)</t>
  </si>
  <si>
    <t>1. จำนวนชุมชนที่สามารถจัดการตนเองได้จากการถ่ายทอดองค์ความรู้และนวัตกรรม (ชุมชน) (มรสน.)</t>
  </si>
  <si>
    <t>ยุทธศาสตร์ที่ 2  การผลิตบัณฑิตและพัฒนาครูให้มีคุณภาพตามมาตรฐานวิชาชีพ</t>
  </si>
  <si>
    <t>ยุทธศาสตร์ที่ 3 การยกระดับคุณภาพการศึกษา</t>
  </si>
  <si>
    <t>เป้าประสงค์เชิงยุทธศาสตร์ 3.1 นักศึกษา บัณฑิตและประชาชนมีการพัฒนาศักยภาพและทักษะวิชาชีพตามมาตรฐาน</t>
  </si>
  <si>
    <t>ยุทธศาสตร์ที่ 4 การพัฒนาระบบบริหารจัดการให้มีประสิทธิภาพ</t>
  </si>
  <si>
    <t>1. พัฒนาระบบการบริหารจัดการหน่วยงาน (ระบบ) (มรสน.)</t>
  </si>
  <si>
    <t>2. ระดับคุณธรรมและความโปร่งใสในการดำเนินงาน (ร้อยละ) (มรสน.)</t>
  </si>
  <si>
    <t>3. ระดับความพึงพอใจของผู้มีส่วนได้ส่วนเสียที่มีต่อการบริหารงานของมหาวิทยาลัย (ร้อยละ) (มรสน.)</t>
  </si>
  <si>
    <t>เป้าประสงค์เชิงยุทธศาสตร์ 4.2 มหาวิทยาลัยมีระบบพัฒนาบุคลากรที่มีคุณภาพ</t>
  </si>
  <si>
    <t>เป้าประสงค์เชิงยุทธศาสตร์ 4.3 การบริหารจัดการเชิงรุก</t>
  </si>
  <si>
    <t>รวมทั้งสิ้น</t>
  </si>
  <si>
    <t>ค่าน้ำหนัก
(ร้อยละ)</t>
  </si>
  <si>
    <t>ค่าเป้าหมาย
ปี 68
มรสน.</t>
  </si>
  <si>
    <t>กลยุทธ์ที่ 1.1.1 พัฒนางานวิจัยและงานสร้างสรรค์และนวัตกรรม</t>
  </si>
  <si>
    <t>3. จำนวนงานวิจัย งานสร้างสรรค์ และนวัตกรรม ที่พัฒนาต่อยอดสู่การใช้ประโยชน์ (เรื่อง) (มรสน.)</t>
  </si>
  <si>
    <t>6.จำนวนเครือข่ายความร่วมมือด้านการวิจัยและนวัตกรรมที่เพิ่มขึ้น (เครือข่าย) (มรสน.)</t>
  </si>
  <si>
    <t>รวมกลยุทธ์</t>
  </si>
  <si>
    <t>เป้าประสงค์เชิงยุทธศาสตร์ 1.2 ท้องถิ่นมีความรู้จากงานวิจัย งานสร้างสรรค์ และนวัตกรรมถ่ายทอดสู่การพัฒนาตนเองอย่างยั่งยืน</t>
  </si>
  <si>
    <t>กลยุทธ์ที่ 1.2.1 : ส่งเสริมการนำองค์ความรู้วิทยาศาสตร์ วิจัยและนวัตกรรมสู่การรับใช้สังคม</t>
  </si>
  <si>
    <t>2. ชุมชนในพื้นที่บริการได้รับการยกระดับเศรษฐกิจและคุณภาพชีวิตด้วยองค์ความรู้ของวิชาการของมหาวิทยาลัย (หมู่บ้าน/คน) (สงป.)
(KPI ใหม่)</t>
  </si>
  <si>
    <t>20/600</t>
  </si>
  <si>
    <t>3. ผลิตภัณฑ์ท้องถิ่นจากนวัตกรรม องค์ความรู้ และภูมิปัญญาไทย ที่ยกระดับเศรษฐกิจชุมชนฐานรากที่ขยายผ่านแพลตฟอร์มออนไลน์ (ผลิตภัณฑ์)(สงป.) (KPI ใหม่)</t>
  </si>
  <si>
    <t>เป้าประสงค์เชิงยุทธศาสตร์ 1.3  เป็นศูนย์กลางการเรียนรู้ศาสตร์หลากหลายแขนงทั้งองค์ความรู้ระดับท้องถิ่นและระดับสากล</t>
  </si>
  <si>
    <t>กลยุทธ์ที่ 1.3.1 : บูรณาการพันธกิจสัมพันธ์กับการรับใช้สังคม</t>
  </si>
  <si>
    <t>1. จำนวนโครงการบูรณาการพันธกิจมหาวิทยาลัยเพื่อยกระดับคุณภาพชีวิต (โครงการ) (มรสน.)</t>
  </si>
  <si>
    <t>กลยุทธ์ที่ 1.4.1: บูรณาการและยกระดับงานด้านภาษาศาสนา ศิลปะ วัฒนธรรมและภูมิปัญญาท้องถิ่น</t>
  </si>
  <si>
    <t>1. ผลลัพธ์ด้านศิลปะและวัฒนธรรมไทย (องค์ความรู้) (QA4.2)</t>
  </si>
  <si>
    <t>2. จำนวนต้นแบบด้านทะนุบำรุงศิลปะและวัฒนธรรม (ต้นแบบ/ชุมชน) 
(มรสน.) (KPI ใหม่)</t>
  </si>
  <si>
    <t>รวมยุทธศาสตร์ที่ 1</t>
  </si>
  <si>
    <t>เป้าประสงค์เชิงยุทธศาสตร์ 2.1 บัณฑิตครูมีคุณภาพตามมาตรฐานวิชาชีพ</t>
  </si>
  <si>
    <t>กลยุทธ์ที่ 2.1.1: ส่งเสริมการผลิตบัณฑิตครูฐานสมรรถนะ</t>
  </si>
  <si>
    <t>2. ร้อยละนักศึกษาครูเทียบกับนักศึกษาใหม่แต่ละปี (ร้อยละ) (มรสน) (KPI ใหม่)</t>
  </si>
  <si>
    <t>3. ร้อยละบัณฑิตครูผ่านเกณฑ์การสอบใบประกอบวิชาชีพครู (ร้อยละ) (มรสน) (KPI ใหม่)</t>
  </si>
  <si>
    <t>เป้าประสงค์เชิงยุทธศาสตร์ 2.2 ครูและบุคลากรทางการศึกษามีความเชี่ยวชาญและมีคุณภาพตามมาตรฐานวิชาชีพ</t>
  </si>
  <si>
    <t>กลยุทธ์ที่ 2.2.1: การยกระดับการจัดการเรียนรู้ของครูและบุคลากรทางการศึกษาให้ทันต่อสภาวการณ์การเปลี่ยนแปลง</t>
  </si>
  <si>
    <t>รวมยุทธศาสตร์ที่ 2</t>
  </si>
  <si>
    <t>กลยุทธ์ที่ 3.1.1 : ส่งเสริมการจัดการเรียนรู้ในศตวรรษที่ 21</t>
  </si>
  <si>
    <t>1. ร้อยละของบัณฑิตปริญญาตรีที่ได้งานทำหรือประกอบอาชีพอิสระภายใน 1 ปี (ร้อยละ) (QA1.10)</t>
  </si>
  <si>
    <t xml:space="preserve">3. จำนวนประชาชนที่ได้รับการพัฒนาสมรรถนะภาษาอังกฤษเพื่อยกระดับชุมชนสู่สากล (คน) (สงป.) (KPI ใหม่)  </t>
  </si>
  <si>
    <t>4. ร้อยละของนักศึกษาชั้นปีที่ 4 ผ่านเกณฑ์ทดสอบทักษะดิจิทัล IC3 หรือมาตรฐานสากลอื่น (ร้อยละ) (QA1.7)</t>
  </si>
  <si>
    <t>กลยุทธ์ที่ 3.1.2 : พัฒนาหลักสูตรให้สอดคล้องกับสถานการณ์</t>
  </si>
  <si>
    <t>เป้าประสงค์เชิงยุทธศาสตร์ 3.2  บัณฑิตเป็นคนดีมีจิตสาธารณะและมีทักษะที่จำเป็นในศตวรรษที่ 21</t>
  </si>
  <si>
    <t>กลยุทธ์ที่ 3.2.1 : สนับสนุนและส่งเสริมการจัดกิจกรรมการพัฒนานักศึกษาและศิษย์เก่า</t>
  </si>
  <si>
    <t>1. คุณภาพบัณฑิตตามกรอบมาตรฐานคุณวุฒิ ระดับอุดมศึกษาแห่งชาติ (คะแนน) (QA1.9)</t>
  </si>
  <si>
    <t>เป้าประสงค์เชิงยุทธศาสตร์ 3.3 อาจารย์ได้รับการพัฒนาศักยภาพทั้งด้านคุณวุฒิการศึกษาตำแหน่งทางวิชาการและสมรรถนะวิชาชีพ</t>
  </si>
  <si>
    <t>กลยุทธ์ที่ 3.3.1: การส่งเสริมให้อาจารย์มีความเป็นมืออาชีพ</t>
  </si>
  <si>
    <t>1. ร้อยละความพึงพอใจของนักศึกษาต่อรายวิชา (ร้อยละ) (มรสน.)</t>
  </si>
  <si>
    <t>รวมยุทธศาสตร์ที่ 3</t>
  </si>
  <si>
    <t xml:space="preserve">เป้าประสงค์เชิงยุทธศาสตร์ 4.1 มหาวิทยาลัยมีการบริหารจัดการที่ดีมีคุณภาพเป็นไปตามหลักธรรมาภิบาลยกระดับการบริหารจัดการให้มีคุณภาพ  </t>
  </si>
  <si>
    <t xml:space="preserve">กลยุทธ์ที่ 4.1.1 : ยกระดับการบริหารจัดการให้มีคุณภาพ  </t>
  </si>
  <si>
    <t>กลยุทธ์ที่ 4.2.1 : พัฒนาบุคลากรสายสนับสนุน</t>
  </si>
  <si>
    <t>1. ร้อยละบุคลากรสายสนับสนุนวิชาการที่ได้รับความก้าวหน้าตามสายงานประเภทวิชาชีพเฉพาะเชี่ยวชาญเฉพาะ (ร้อยละ) (มรสน.)</t>
  </si>
  <si>
    <t>กลยุทธ์ที่ 4.3.1 : การบริหารจัดการเชิงรุก</t>
  </si>
  <si>
    <t>1. ผลการจัดอันดับ Impact Rankings โดย Times Higher Education Impact Rankingของมหาวิทยาลัย (ระดับ) (มรสน.)</t>
  </si>
  <si>
    <t>ระดับ
ตั้งแต่ 401 ของโลกขึ้นไป</t>
  </si>
  <si>
    <t>3. จำนวนชุมชนต้นแบบดิจิทัลที่ได้รับการพัฒนาทักษะความรู้ด้านเทคโนโลยีดิจิทัล (ชุมชน) (สงป.) (KPI ใหม่)</t>
  </si>
  <si>
    <t>รวมยุทธศาสตร์ที่ 4</t>
  </si>
  <si>
    <t>เป้าประสงค์เชิงยุทธศาสตร์ 1.1 มีผลงานวิจัย งานสร้างสรรค์ สิ่งประดิษฐ์คิดค้นนวัตกรรม เทคโนโลยีและต่อยอดสู่เชิงพาณิชย์ พัฒนาการวิจัยเชิงพื้นที่ร่วมกับชุมชน การสร้างเครือข่ายความร่วมมือด้านการวิจัยที่มีคุณค่าต่อสังคมและได้รับการยอมรับในระดับสากล</t>
  </si>
  <si>
    <t>1. ผลงานวิชาการของอาจารย์ประจําและนักวิจัย (คะแนน) (QA2.3)</t>
  </si>
  <si>
    <t>4. จำนวนนวัตกรรมสิ่งประดิษฐ์องค์ความรู้ที่เกิดขึ้น TRL 4 ขึ้นไป(ชิ้นงาน) (มรสน.)</t>
  </si>
  <si>
    <t>8. การใช้ประโยชน์จากงานวิจัยให้เกิดจำนวน Start up หรือ SME 
หรือวิสาหกิจชุมชนใหม่ (ราย) (มรสน.) (KPI ใหม่)</t>
  </si>
  <si>
    <t>2. จำนวนแหล่งเรียนรู้ภายนอกมหาวิทยาลัยที่สามารถจัดการตนเองได้บนฐานทรัพยากรท้องถิ่นด้วยกระบวนการวิจัยและพัฒนาเชิงพื้นที่ 
(แห่ง)(มรสน.)</t>
  </si>
  <si>
    <t>เป้าประสงค์เชิงยุทธศาสตร์ 1.4 นักศึกษา บุคลากรและประชาชน อนุรักษ์ ฟื้นฟู สืบสาน ส่งเสริมภาษา ศิลปะและวัฒนธรรม ภูมิปัญญาท้องถิ่น รู้เท่าทันการเปลี่ยนแปลงทางวัฒนธรรม และเป็นศูนย์กลางการให้บริการทางด้านภาษา ศิลปะและวัฒนธรรมของจังหวัดสกลนคร</t>
  </si>
  <si>
    <t xml:space="preserve">3. แลกเปลี่ยนวัฒนธรรมในต่างประเทศ (ประเทศ) (มรสน.) 
(KPI ใหม่) </t>
  </si>
  <si>
    <t>4. จำนวนชุมชนที่ได้รับการพัฒนาชุมชนด้วย Soft Power บนฐาน
อัตลักษณ์ศิลปวัฒนธรรมท้องถิ่น (ชุมชน) (สงป.) (KPI ใหม่)</t>
  </si>
  <si>
    <t>1. ร้อยละของบัณฑิตครูที่จบจากมหาวิทยาลัยราชภัฏสกลนครที่สอบบรรจุได้และขึ้นบัญชี (ร้อยละ) (มรภ.38)</t>
  </si>
  <si>
    <t>4. จำนวนครูในโรงเรียนเครือข่ายฝึกประสบการณ์ วิชาชีพครู ที่เข้าร่วม
พัฒนาการเป็นนวัตกรทางการศึกษาตามรูปแบบฐานสมรรถนะ PTRU 
Model (คน) (สงป.) (KPI ใหม่)</t>
  </si>
  <si>
    <t>1. ร้อยละของโรงเรียนเครือข่ายภายในและภายนอกมหาวิทยาลัย
ที่นำความรู้จากมหาวิทยาลัยราชภัฏ สกลนครไปใช้ประโยชน์ในการจัดการเรียนการสอน (ร้อยละ) (มรสน.)</t>
  </si>
  <si>
    <t>2. โรงเรียนขนาดเล็ก ร.ร.ในสังกัดสพฐ. รร.ตชด. และ ร.ร.กอง
ทุนการศึกษาในเขตพื้นที่บริการที่ได้รับการบริหารจัดการเพื่อยกระดับคุณภาพการศึกษา (โรงเรียน) (สงป.) (KPI ใหม่</t>
  </si>
  <si>
    <t>2 ร้อยละของนักศึกษาระดับปริญญาตรีชั้นปีสุดท้ายที่ผ่านการทดสอบทักษะด้านภาษาอังกฤษตามกรอบ CEFR (ร้อยละ) (QA1.6)</t>
  </si>
  <si>
    <t>5. ร้อยละของผู้เข้าร่วมหลักสูตรระยะสั้น แบบไม่ได้รับปริญญา
(Non degree Program) ที่นำความรู้ไปใช้ประโยชน์ (ร้อยละ) 
(มรสน.)</t>
  </si>
  <si>
    <t>6. ร้อยละของหลักสูตรที่ตอบสนองต่อการพัฒนาเชิงพื้นที่ (ร้อยละ)
(มรสน.)</t>
  </si>
  <si>
    <t>2. จำนวนชุมชนในพื้นที่บริการของมหาวิทยาลัย ที่ได้รับการพัฒนา 
หรือแก้ไขปัญหาด้วยกระบวนการวิศวกรสังคม (ชุมชน) (สงป.) 
(KPI ใหม่)</t>
  </si>
  <si>
    <t>3. ร้อยละอาจารย์ประจำสถาบันที่ดำรงตำแหน่งทางวิชาการ (ร้อยละ) (QA1.3)</t>
  </si>
  <si>
    <t>4. ร้อยละของอาจารย์ประจำสถาบันที่นำภาษาต่างประเทศไปใช้ใน
การจัดการเรียนการสอน (ร้อยละ) (มรสน.)</t>
  </si>
  <si>
    <t>4. จำนวนฐานข้อมูลที่มีการบูรณาการร่วมกันภายในมหาวิทยาลัย (ฐานข้อมูล)(มรสน.)</t>
  </si>
  <si>
    <t>2. จำนวนศูนย์การเรียนรู้ในพื้นที่ชุมชนที่ได้รับการพัฒนายกระดับเป็นศูนย์การเรียนรู้ต้นแบบในการบริหารจัดการทรัพยากรชุมชน โดยใช้องค์ความรู้/นวัตกรรมของมหาวิทยาลัยราชภัฏเพื่อแก้ปัญหาในพื้นที่ (ศูนย์) (สงป.) (KPI ใหม่)</t>
  </si>
  <si>
    <t>7. ร้อยละประชาชนหลุดพ้นจากความยากจนของจังหวัดเพิ่มขึ้น 
(ร้อยละ) (มรสน.)</t>
  </si>
  <si>
    <t>5. จำนวนผลงานวิจัย ผลงานสร้างสรรค์ นวัตกรรมในเวทีการประกวด (เรื่อง) (มรสน.)</t>
  </si>
  <si>
    <t>ยุทธศาสตร์/
เป้าประสงค์เชิงยุทธศาสตร์/กลยุทธ์/ตัวชี้วัด</t>
  </si>
  <si>
    <t>2. ร้อยละอาจารย์ประจำสถาบันที่มีคุณวุฒิปริญญาเอก (ร้อยละ)
(QA1.2)</t>
  </si>
  <si>
    <t xml:space="preserve">เอกสารประกอบ 2 </t>
  </si>
  <si>
    <t>ระดับมหาวิทยาลัย</t>
  </si>
  <si>
    <t>ระดับคณะ สำนัก สถาบัน</t>
  </si>
  <si>
    <t>ค่า
เป้าหมาย</t>
  </si>
  <si>
    <t xml:space="preserve">แผนปฏิบัติราชการของคณะ/สำนัก/สถาบัน..........................................................มหาวิทยาลัยราชภัฏสกลนคร ประจำปีงบประมาณ พ.ศ. 2568 </t>
  </si>
  <si>
    <t>ยุทธศาสตร์</t>
  </si>
  <si>
    <t>โครงการหลัก</t>
  </si>
  <si>
    <t>ปัจจัยนำเข้า</t>
  </si>
  <si>
    <t>กิจกรรม</t>
  </si>
  <si>
    <t>ผลผลิต</t>
  </si>
  <si>
    <t>ผู้ใช้ประโยชน์</t>
  </si>
  <si>
    <t>ผลลัพธ์</t>
  </si>
  <si>
    <t>ผลกระทบ</t>
  </si>
  <si>
    <t>งบประมาณที่เสนอขอ</t>
  </si>
  <si>
    <t>แผนปฏิบัติราชการของสำนักงานอธิการบดี มหาวิทยาลัยราชภัฏสกลนคร ประจำปีงบประมาณ พ.ศ. 2568</t>
  </si>
  <si>
    <t>กนผ.</t>
  </si>
  <si>
    <t>งานบริหารบุคคลฯ</t>
  </si>
  <si>
    <t>สนอ.</t>
  </si>
  <si>
    <r>
      <rPr>
        <b/>
        <sz val="14"/>
        <rFont val="TH SarabunPSK"/>
        <family val="2"/>
      </rPr>
      <t>ยุทธศาสตร์ที่ 1</t>
    </r>
    <r>
      <rPr>
        <sz val="14"/>
        <rFont val="TH SarabunPSK"/>
        <family val="2"/>
      </rPr>
      <t xml:space="preserve"> การพัฒนาท้องถิ่นอย่างยั่งยืนด้วยการวิจัยและนวัตกรรม</t>
    </r>
  </si>
  <si>
    <r>
      <t xml:space="preserve">กลยุทธ์ที่ 1.2.1 : </t>
    </r>
    <r>
      <rPr>
        <sz val="14"/>
        <rFont val="TH SarabunPSK"/>
        <family val="2"/>
      </rPr>
      <t>ส่งเสริมการนำองค์ความรู้วิทยาศาสตร์ วิจัยและนวัตกรรมสู่การรับใช้สังคม</t>
    </r>
  </si>
  <si>
    <r>
      <t xml:space="preserve">เป้าประสงค์เชิงยุทธศาสตร์ 1.2 </t>
    </r>
    <r>
      <rPr>
        <sz val="14"/>
        <rFont val="TH SarabunPSK"/>
        <family val="2"/>
      </rPr>
      <t>ท้องถิ่นมีความรู้จากงานวิจัย งานสร้างสรรค์ และนวัตกรรมถ่ายทอดสู่การพัฒนาตนเองอย่างยั่งยืน</t>
    </r>
  </si>
  <si>
    <r>
      <rPr>
        <b/>
        <sz val="14"/>
        <rFont val="TH SarabunPSK"/>
        <family val="2"/>
      </rPr>
      <t xml:space="preserve">เป้าประสงค์เชิงยุทธศาสตร์ 1.3 </t>
    </r>
    <r>
      <rPr>
        <sz val="14"/>
        <rFont val="TH SarabunPSK"/>
        <family val="2"/>
      </rPr>
      <t xml:space="preserve"> เป็นศูนย์กลางการเรียนรู้ศาสตร์หลากหลายแขนงทั้งองค์ความรู้ระดับท้องถิ่นและระดับสากล</t>
    </r>
  </si>
  <si>
    <r>
      <rPr>
        <b/>
        <sz val="14"/>
        <rFont val="TH SarabunPSK"/>
        <family val="2"/>
      </rPr>
      <t>กลยุทธ์ที่ 1.3.1 :</t>
    </r>
    <r>
      <rPr>
        <sz val="14"/>
        <rFont val="TH SarabunPSK"/>
        <family val="2"/>
      </rPr>
      <t xml:space="preserve"> บูรณาการพันธกิจสัมพันธ์กับการรับใช้สังคม</t>
    </r>
  </si>
  <si>
    <r>
      <rPr>
        <b/>
        <sz val="14"/>
        <rFont val="TH SarabunPSK"/>
        <family val="2"/>
      </rPr>
      <t>เป้าประสงค์เชิงยุทธศาสตร์ 3.3</t>
    </r>
    <r>
      <rPr>
        <sz val="14"/>
        <rFont val="TH SarabunPSK"/>
        <family val="2"/>
      </rPr>
      <t xml:space="preserve"> อาจารย์ได้รับการพัฒนาศักยภาพทั้งด้านคุณวุฒิการศึกษาตำแหน่งทางวิชาการและสมรรถนะวิชาชีพ</t>
    </r>
  </si>
  <si>
    <r>
      <rPr>
        <b/>
        <sz val="14"/>
        <rFont val="TH SarabunPSK"/>
        <family val="2"/>
      </rPr>
      <t xml:space="preserve">กลยุทธ์ที่ 3.3.1: </t>
    </r>
    <r>
      <rPr>
        <sz val="14"/>
        <rFont val="TH SarabunPSK"/>
        <family val="2"/>
      </rPr>
      <t>การส่งเสริมให้อาจารย์มีความเป็นมืออาชีพ</t>
    </r>
  </si>
  <si>
    <r>
      <rPr>
        <b/>
        <sz val="14"/>
        <rFont val="TH SarabunPSK"/>
        <family val="2"/>
      </rPr>
      <t>ยุทธศาสตร์ที่ 4</t>
    </r>
    <r>
      <rPr>
        <sz val="14"/>
        <rFont val="TH SarabunPSK"/>
        <family val="2"/>
      </rPr>
      <t xml:space="preserve"> การพัฒนาระบบบริหารจัดการให้มีประสิทธิภาพ</t>
    </r>
  </si>
  <si>
    <r>
      <rPr>
        <b/>
        <sz val="14"/>
        <rFont val="TH SarabunPSK"/>
        <family val="2"/>
      </rPr>
      <t>เป้าประสงค์เชิงยุทธศาสตร์ 4.1</t>
    </r>
    <r>
      <rPr>
        <sz val="14"/>
        <rFont val="TH SarabunPSK"/>
        <family val="2"/>
      </rPr>
      <t xml:space="preserve"> มหาวิทยาลัยมีการบริหารจัดการที่ดีมีคุณภาพเป็นไปตามหลักธรรมาภิบาลยกระดับการบริหารจัดการให้มีคุณภาพ  </t>
    </r>
  </si>
  <si>
    <r>
      <rPr>
        <b/>
        <sz val="14"/>
        <rFont val="TH SarabunPSK"/>
        <family val="2"/>
      </rPr>
      <t>กลยุทธ์ที่ 4.1.1 :</t>
    </r>
    <r>
      <rPr>
        <sz val="14"/>
        <rFont val="TH SarabunPSK"/>
        <family val="2"/>
      </rPr>
      <t xml:space="preserve"> ยกระดับการบริหารจัดการให้มีคุณภาพ  </t>
    </r>
  </si>
  <si>
    <r>
      <rPr>
        <b/>
        <sz val="14"/>
        <rFont val="TH SarabunPSK"/>
        <family val="2"/>
      </rPr>
      <t>เป้าประสงค์เชิงยุทธศาสตร์ 4.2</t>
    </r>
    <r>
      <rPr>
        <sz val="14"/>
        <rFont val="TH SarabunPSK"/>
        <family val="2"/>
      </rPr>
      <t xml:space="preserve"> มหาวิทยาลัยมีระบบพัฒนาบุคลากรที่มีคุณภาพ</t>
    </r>
  </si>
  <si>
    <r>
      <rPr>
        <b/>
        <sz val="14"/>
        <rFont val="TH SarabunPSK"/>
        <family val="2"/>
      </rPr>
      <t>กลยุทธ์ที่ 4.2.1 :</t>
    </r>
    <r>
      <rPr>
        <sz val="14"/>
        <rFont val="TH SarabunPSK"/>
        <family val="2"/>
      </rPr>
      <t xml:space="preserve"> พัฒนาบุคลากรสายสนับสนุน</t>
    </r>
  </si>
  <si>
    <r>
      <rPr>
        <b/>
        <sz val="14"/>
        <rFont val="TH SarabunPSK"/>
        <family val="2"/>
      </rPr>
      <t>เป้าประสงค์เชิงยุทธศาสตร์ 4.3</t>
    </r>
    <r>
      <rPr>
        <sz val="14"/>
        <rFont val="TH SarabunPSK"/>
        <family val="2"/>
      </rPr>
      <t xml:space="preserve"> การบริหารจัดการเชิงรุก</t>
    </r>
  </si>
  <si>
    <r>
      <rPr>
        <b/>
        <sz val="14"/>
        <rFont val="TH SarabunPSK"/>
        <family val="2"/>
      </rPr>
      <t xml:space="preserve">กลยุทธ์ที่ 4.3.1 : </t>
    </r>
    <r>
      <rPr>
        <sz val="14"/>
        <rFont val="TH SarabunPSK"/>
        <family val="2"/>
      </rPr>
      <t>การบริหารจัดการเชิงรุก</t>
    </r>
  </si>
  <si>
    <t>2 ชุมชน</t>
  </si>
  <si>
    <t>3 ชุมชน</t>
  </si>
  <si>
    <t>4 ชุมชน</t>
  </si>
  <si>
    <t>5 ชุมชน</t>
  </si>
  <si>
    <t>6 ชุมชน</t>
  </si>
  <si>
    <t>16 หมู่บ้าน/ 480 คน</t>
  </si>
  <si>
    <t>17 หมู่บ้าน/ 480 คน</t>
  </si>
  <si>
    <t>18 หมู่บ้าน/ 480 คน</t>
  </si>
  <si>
    <t>19 หมู่บ้าน/ 480 คน</t>
  </si>
  <si>
    <t>20 หมู่บ้าน/ 480 คน</t>
  </si>
  <si>
    <t>26 
ผลิตภัณฑ์</t>
  </si>
  <si>
    <t>27 
ผลิตภัณฑ์</t>
  </si>
  <si>
    <t>28 
ผลิตภัณฑ์</t>
  </si>
  <si>
    <t>29 
ผลิตภัณฑ์</t>
  </si>
  <si>
    <t>30 
ผลิตภัณฑ์</t>
  </si>
  <si>
    <t>62 โครงการ</t>
  </si>
  <si>
    <t>64 โครงการ</t>
  </si>
  <si>
    <t>66 โครงการ</t>
  </si>
  <si>
    <t>68 โครงการ</t>
  </si>
  <si>
    <t>70 โครงการ</t>
  </si>
  <si>
    <t>1 แห่ง</t>
  </si>
  <si>
    <t>2 แห่ง</t>
  </si>
  <si>
    <t>3 แห่ง</t>
  </si>
  <si>
    <t>4 แห่ง</t>
  </si>
  <si>
    <t>5 แห่ง</t>
  </si>
  <si>
    <t>ร้อยละ 36</t>
  </si>
  <si>
    <t>ร้อยละ 38</t>
  </si>
  <si>
    <t>ร้อยละ 40</t>
  </si>
  <si>
    <t>ร้อยละ 42</t>
  </si>
  <si>
    <t>ร้อยละ 44</t>
  </si>
  <si>
    <t>-</t>
  </si>
  <si>
    <t>1 ระบบ</t>
  </si>
  <si>
    <t>2 ระบบ</t>
  </si>
  <si>
    <t>0 - 69.99</t>
  </si>
  <si>
    <t>70.00 - 84.99</t>
  </si>
  <si>
    <t>85 ขึ้นไป</t>
  </si>
  <si>
    <t>95.00 - 100.00</t>
  </si>
  <si>
    <t>ร้อยละ 78</t>
  </si>
  <si>
    <t>ร้อยละ 80</t>
  </si>
  <si>
    <t>ร้อยละ 82</t>
  </si>
  <si>
    <t>ร้อยละ 84</t>
  </si>
  <si>
    <t>ร้อยละ 86</t>
  </si>
  <si>
    <t>ร้อยละ 12</t>
  </si>
  <si>
    <t>ร้อยละ 13</t>
  </si>
  <si>
    <t>ร้อยละ 14</t>
  </si>
  <si>
    <t>ร้อยละ 15</t>
  </si>
  <si>
    <t>ร้อยละ 16</t>
  </si>
  <si>
    <t>อันดับ 
401 ของโลก
ขึ้นไป</t>
  </si>
  <si>
    <t>กองนโยบายและแผน</t>
  </si>
  <si>
    <t>ลำดับ</t>
  </si>
  <si>
    <t>ยุทธศาสตร์/กลยุทธ์/โครงการหลัก/โครงกิจกรรม</t>
  </si>
  <si>
    <t>ระยะเวลาดำเนินงาน</t>
  </si>
  <si>
    <t>หน่วยงานรับผิดชอบ</t>
  </si>
  <si>
    <t>แผ่นดิน</t>
  </si>
  <si>
    <t>เงินรายได้</t>
  </si>
  <si>
    <t>ภูพานเพลช</t>
  </si>
  <si>
    <t>รายได้จาก
การบริการ</t>
  </si>
  <si>
    <t>รวม</t>
  </si>
  <si>
    <t>ร้อยละ</t>
  </si>
  <si>
    <t>ยุทธศาสตร์ที่ 1</t>
  </si>
  <si>
    <t>การพัฒนาท้องถิ่นอย่างยั่งยืนด้วยการวิจัยและนวัตกรรม</t>
  </si>
  <si>
    <t>กลยุทธ์ที่ 1.2</t>
  </si>
  <si>
    <t xml:space="preserve">ส่งเสริมการนำองค์ความรู้วิทยาศาสตร์ วิจัยและนวัตกรรมสู่การรับใช้สังคม </t>
  </si>
  <si>
    <t>โครงการถ่ายทอดองค์ความรู้จากงานวิจัยและงานสร้างสรรค์แก่ชุมชน/ท้องถิ่น (โครงการบูรณาการพันธกิจฯ ด้านสร้างสรรค์งานวิจัยและนวัตกรรม เพื่อพัฒนาองค์ความรู้ และถ่ายทอดสู่การพัฒนาชุมชนท้องถิ่นหรือชุมชนอื่น) (มรภ.38)</t>
  </si>
  <si>
    <t>โครงการมหาวิทยาลัยราชภัฏเพื่อการพัฒนาท้องถิ่น</t>
  </si>
  <si>
    <t>ต.ค. 67 - ก.ย. 68</t>
  </si>
  <si>
    <t>กองกลาง</t>
  </si>
  <si>
    <t>ยุทธศาสตร์ที่ 2</t>
  </si>
  <si>
    <t>การผลิตบัณฑิตและพัฒนาครูให้มีคุณภาพตามมาตรฐานวิชาชีพ</t>
  </si>
  <si>
    <t>กลยุทธ์ที่ 2.2</t>
  </si>
  <si>
    <t>การยกระดับการจัดการเรียนรู้ของครูและบุคลากรทางการศึกษาให้ทันต่อสภาวการณ์การเปลี่ยนแปลง</t>
  </si>
  <si>
    <t>โครงการพัฒนาโรงเรียนวิถีธรรมแห่งมหาวิทยาลัยราชภัฏสกลนคร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</si>
  <si>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</si>
  <si>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โครงการจัดจ้างบุคลากรโรงเรียนวิถีธรรมแห่งมหาวิทยาลัยราชภัฏสกลนครปีงบประมาณ พ.ศ. 2568</t>
  </si>
  <si>
    <t>โครงการประกันอุบัติเหตุสำหรับนักเรียนโรงเรียนวิถีธรรมแห่งมหาวิทยาลัยราชภัฏสกลนครปีการศึกษา 2568</t>
  </si>
  <si>
    <t>โครงการอาหารกลางวัน อาหารเสริม สำหรับนักเรียนโรงเรียนวิถีธรรมแห่งมหาวิทยาลัยราชภัฏสกลนคร</t>
  </si>
  <si>
    <t>โครงการสนับสนุนการจัดกระบวนการเรียนรู้และการบริหารงานของโรงเรียนวิถีธรรมแห่งมหาวิทยาลัยราชภัฏสกลนคร</t>
  </si>
  <si>
    <t>ยุทธศาสตร์ที่ 3</t>
  </si>
  <si>
    <t>การยกระดับคุณภาพการศึกษา</t>
  </si>
  <si>
    <t>กลยุทธ์ที่ 3.1</t>
  </si>
  <si>
    <t>ส่งเสริมการจัดการเรียนรู้ในศตวรรษที่ 21</t>
  </si>
  <si>
    <t>โครงการสนับสนุนและประเมินผลสัมฤทธิ์การจัดการเรียนการสอน</t>
  </si>
  <si>
    <t>โครงการค่าที่ดินและสิ่งก่อสร้างของมหาวิทยาลัยราชภัฏสกลนคร ประจำปีงบประมาณ พ.ศ. 2568 (ด้านสังคมศาสตร์)</t>
  </si>
  <si>
    <t>โครงการจัดซื้อรายการครุภัณฑ์ของมหาวิทยาลัยราชภัฏสกลนคร ประจำปี 2568 (ด้านสังคมศาสตร์)</t>
  </si>
  <si>
    <t>กลยุทธ์ที่ 3.3</t>
  </si>
  <si>
    <t>สนับสนุนและส่งเสริมการจัดกิจกรรมการพัฒนานักศึกษาและการสร้างเครือข่ายศิษย์เก่า</t>
  </si>
  <si>
    <t>โครงการสร้างพื้นฐานลักษณะคนไทยให้กับนักศึกษา</t>
  </si>
  <si>
    <t>โครงการบริหารจัดการเกี่ยวกับกิจการนักศึกษา</t>
  </si>
  <si>
    <t>ต.ค. 67 - มี.ค. 68</t>
  </si>
  <si>
    <t>กองพัฒนานักศึกษา</t>
  </si>
  <si>
    <t>โครงการเงินอุดหนุนทุนการศึกษายกเว้นค่าธรรมเนียมการศึกษา และค่าถอนคืนการลงทะเบียนของนักศึกษามหาวิทยาลัย</t>
  </si>
  <si>
    <t>โครงการเงินทุนการศึกษาสำหรับนักศึกษาที่ได้รับการยกเว้นค่าเล่าเรียน</t>
  </si>
  <si>
    <t>ต.ค. 67 - ส.ค. 68</t>
  </si>
  <si>
    <t>โครงการปัจฉิมนิเทศนักศึกษา ปีการศึกษา 2567</t>
  </si>
  <si>
    <t>ต.ค. 67 - พ.ค. 68</t>
  </si>
  <si>
    <t>โครงการการเล่นกีฬา การออกกำลังกายเพื่อสุขภาพและกีฬาประเพณีจตุรมิตร</t>
  </si>
  <si>
    <t>ต.ค. 67 - มิ.ย. 68</t>
  </si>
  <si>
    <t>โครงการนักศึกษาปลอดภัยสร้างวินัยนักศึกษา (พอเพียง มีวินัย สุจริต จิตอาสา)</t>
  </si>
  <si>
    <t>โครงการพัฒนาศักยภาพนักศึกษา สู่การเป็นผู้มีจิตอาสา</t>
  </si>
  <si>
    <t>ต.ค. 67 - ก.ค. 68</t>
  </si>
  <si>
    <t>โครงการสัมมนาเชิงปฏิบัติการผู้นำนักศึกษา ประจำปีการศึกษา 2568</t>
  </si>
  <si>
    <t>โครงการสนับสนุนกิจกรรมขององค์การบริหารนักศึกษาและสภานักศึกษา ภาคปกติ</t>
  </si>
  <si>
    <t>โครงการสนับสนุนกิจกรรมขององค์การบริหารนักศึกษาและสภานักศึกษา ภาค กศ.ป.</t>
  </si>
  <si>
    <t>โครงการปฐมนิเทศนักศึกษาใหม่ ภาคปกติ ประจำปีการศึกษา 2568</t>
  </si>
  <si>
    <t>โครงการส่งนักกีฬาเข้าร่วมแข่งขันกีฬานักศึกษามหาวิทยาลัยราชภัฏกลุ่มภาคตะวันออกเฉียงเหนือ</t>
  </si>
  <si>
    <t>ต.ค. 67 - ก.พ. 68</t>
  </si>
  <si>
    <t>โครงการศิษย์เก่าสัมพันธ์ ประจำปี พ.ศ. 2568</t>
  </si>
  <si>
    <t>ยุทธศาสตร์ที่ 4</t>
  </si>
  <si>
    <t>การพัฒนาระบบบริหารจัดการให้มีประสิทธิภาพ</t>
  </si>
  <si>
    <t>กลยุทธ์ที่ 4.1</t>
  </si>
  <si>
    <t>ยกระดับการบริหารจัดการให้มีคุณภาพ</t>
  </si>
  <si>
    <t>โครงการบริหารจัดการทรัพยากรที่มีประสิทธิภาพเป็นไปตามหลักธรรมาภิบาล</t>
  </si>
  <si>
    <t>โครงการค่าใช้จ่ายบุคลากรภาครัฐ</t>
  </si>
  <si>
    <t>โครงการค่าตอบแทนเหมาจ่ายแทนการจัดหารถประจำตำแหน่ง</t>
  </si>
  <si>
    <t>โครงการรายการค่าสาธารณูปโภค ด้านสังคมศาสตร์</t>
  </si>
  <si>
    <t>โครงการรายการค่าสาธารณูปโภค ด้านวิทยาศาสตร์และเทคโนโลยี</t>
  </si>
  <si>
    <t>โครงการงานประกันคุณภาพการศึกษา สำนักงานอธิการบดี</t>
  </si>
  <si>
    <t>โครงการประกันคุณภาพการศึกษาภายใน มหาวิทยาลัยราชภัฏสกลนคร</t>
  </si>
  <si>
    <t>โครงการบริหารจัดการค่าวัสดุรายหัว ด้านวิทยาศาสตร์และเทคโนโลยี</t>
  </si>
  <si>
    <t>โครงการบริหารจัดการค่าวัสดุรายหัว ด้านสังคมศาสตร์</t>
  </si>
  <si>
    <t>โครงการจัดทำงบประมาณรายจ่ายประจำปี การเข้าร่วมประชุมการจัดทำเอกสารประกอบการจัดทำคำขอตั้งงบประมาณและเข้าร่วมชี้แจงงบประมาณรายจ่าย ประจำปีงบประมาณ พ.ศ. 2569</t>
  </si>
  <si>
    <t>โครงการบริหารจัดการจ้างบุคลากรลูกจ้างชั่วคราวรายเดือน ประจำปีงบประมาณ พ.ศ. 2568</t>
  </si>
  <si>
    <t>โครงการบริหารงานศูนย์ฝึกประสบการณ์วิชาชีพ อาคารเอนกประสงค์ภูพานเพลซ</t>
  </si>
  <si>
    <t>โครงการบริหารงานเงินรายได้ค่าเก็บขยะ</t>
  </si>
  <si>
    <t>โครงการบริหารงานศูนย์ฝึกประสบการณ์วิชาชีพ โรงผลิตน้ำดื่มราชพฤกษ์</t>
  </si>
  <si>
    <t>โครงการบริหารงานเงินรายได้ค่าเช่าและสิทธิประโยชน์</t>
  </si>
  <si>
    <t>โครงการบริหารจัดการสระว่ายน้ำ</t>
  </si>
  <si>
    <t>โครงการสนับสนุนรถยนต์มหาวิทยาลัย</t>
  </si>
  <si>
    <t>โครงการเงินรายได้บูรณะทรัพย์สิน</t>
  </si>
  <si>
    <t>โครงการบริหารจัดการเงินรายได้จากการบริการหอพักบุคลากร</t>
  </si>
  <si>
    <t>โครงการบริหารจัดการหอพักเพื่อเพิ่มคุณภาพชีวิตและกิจกรรมของนักศึกษาหอพัก ประจำปีงบประมาณ พ.ศ. 2568</t>
  </si>
  <si>
    <t>โครงการค่าสาธารณูปโภคส่วนกลาง (ค่าไฟฟ้า,ค่าประปา) ประจำปีงบประมาณ พ.ศ. 2568</t>
  </si>
  <si>
    <t>โครงการจ้างเหมาบริการทำความสะอาดอาคารหอพักนักศึกษา ประจำปีงบประมาณ พ.ศ. 2568</t>
  </si>
  <si>
    <t>โครงการจ้างเหมาพนักงานรักษาความปลอดภัยหอพักนักศึกษา ประจำปีงบประมาณ พ.ศ. 2568</t>
  </si>
  <si>
    <t>โครงการบริหารจัดการจ้างบุคลากรลูกจ้างชั่วคราวรายเดือนประจำหน่วยหอพักนักศึกษา ประจำปีงบประมาณ พ.ศ. 2568</t>
  </si>
  <si>
    <t>โครงการบริหารจัดการการเดินทางไปราชการ</t>
  </si>
  <si>
    <t>โครงการบริหารค่าจ้างรายเดือน ประจำปีงบประมาณ พ.ศ. 2568</t>
  </si>
  <si>
    <t>โครงการพัฒนาคุณภาพการศึกษาเพื่อการดำเนินการที่เป็นเลิศ (EdPEx)</t>
  </si>
  <si>
    <t>โครงการพัฒนาประกันคุณภาพสู่องค์กรแห่งความเป็นเลิศตามเกณฑ์ (EdPEx) สำนักงานอธิการบดี</t>
  </si>
  <si>
    <t>โครงการบริหารงานมหาวิทยาลัย ประจำปี พ.ศ. 2568</t>
  </si>
  <si>
    <t>โครงการค่าตอบแทนคณะกรรมการตรวจรับพัสดุและผู้ควบคุมงานก่อสร้าง ภายในมหาวิทยาลัยราชภัฏสกลนคร</t>
  </si>
  <si>
    <t>โครงการบริหารจัดการพลังงานทรัพยากรและสิ่งแวดล้อมภายในมหาวิทยาลัยราชภัฏสกลนคร</t>
  </si>
  <si>
    <t>โครงการประชุมมหาวิทยาลัยราชภัฏสกลนคร</t>
  </si>
  <si>
    <t>โครงการงานกิจการพิเศษ ประจำปี 2568</t>
  </si>
  <si>
    <t>พ.ย. 67 - ก.ย. 68</t>
  </si>
  <si>
    <t>โครงการแลกเปลี่ยนความร่วมมือทางการศึกษาในต่างประเทศ</t>
  </si>
  <si>
    <t>ธ.ค. 67 - ก.ค. 68</t>
  </si>
  <si>
    <t>โครงการประเมินคุณภาพการศึกษาภายใน มหาวิทยาลัยราชภัฏสกลนคร ปีการศึกษา 2566</t>
  </si>
  <si>
    <t>โครงการประเมินคุณภาพภายนอกรอบสี่ ระดับอุดมศึกษา ประจำปีงบประมาณ พ.ศ. 2568 มหาวิทยาลัยราชภัฏสกลนคร</t>
  </si>
  <si>
    <t>โครงการขับเคลื่อนการพัฒนาคุณภาพหลักสูตรสู่มาตรฐานสากล AUN-QA</t>
  </si>
  <si>
    <t>ม.ค. 68 - ก.ย. 68</t>
  </si>
  <si>
    <t>โครงการประเมินคุณภาพการศึกษาภายใน ระดับหลักสูตร ด้วยเกณฑ์ AUN-QA ประจำปีการศึกษา 2567</t>
  </si>
  <si>
    <t>เม.ย. 68 - ก.ย. 68</t>
  </si>
  <si>
    <t>โครงการประชุมปิดภาคเรียนที่ 2/2567 และภาคเรียนที่ 1/2568</t>
  </si>
  <si>
    <t>โครงการจัดทำแผนสำนักงานอธิการบดี</t>
  </si>
  <si>
    <t>โครงการบริหารพัสดุของสำนักงานอธิการบดี ประจำปีงบประมาณ พ.ศ. 2568</t>
  </si>
  <si>
    <t>โครงการจัดทำแผนบริหารความเสี่ยงมหาวิทยาลัยราชภัฏสกลนคร</t>
  </si>
  <si>
    <t>โครงการสรรหาให้ได้มาซึ่งผู้ดำรงตำแหน่งตามพระราชบัญญัติมหาวิทยาลัยราชภัฏ พ.ศ. 2547</t>
  </si>
  <si>
    <t>ม.ค. 68 - มี.ค. 68</t>
  </si>
  <si>
    <t>โครงการการประเมินคุณธรรมและความโปร่งใสในการดำเนินงานของหน่วยงานภาครัฐ (Integrity &amp; Transparency Assessment : ITA) ประจำปีงบประมาณ พ.ศ. 2568</t>
  </si>
  <si>
    <t>โครงการติดตาม และประเมินผลการดำเนินงานโครงการและงบประมาณตามแผนปฏิบัติราชการมหาวิทยาลัย ราชภัฏสกลนคร และงบจังหวัดสกลนคร ประจำปีงบประมาณ พ.ศ. 2568</t>
  </si>
  <si>
    <t>โครงการจัดทำรายงานประจำปี สารสนเทศ ต้นทุนผลผลิต และวิเคราะห์นักศึกษาเต็มเวลามหาวิทยาลัยราชภัฏสกลนคร</t>
  </si>
  <si>
    <t>โครงการค่าใช้จ่ายจัดทำเอกสารคำขอตั้งงบประมาณรายจ่ายจากเงินรายได้ของมหาวิทยาลัยราชภัฏสกลนคร ประจำปีงบประมาณพ.ศ 2569</t>
  </si>
  <si>
    <t>โครงการประชุมคณะกรรมการบริหารงบประมาณและการเงิน</t>
  </si>
  <si>
    <t>โครงการบริหารสำนักงานกองนโยบายและแผน</t>
  </si>
  <si>
    <t>โครงการจัดทำแผนการจัดการความรู้ของมหาวิทยาลัยราชภัฏสกลนคร ประจำปีงบประมาณ พ.ศ. 2568 และจัดนิทรรศการแสดงผลงานการจัดการความรู้มหาวิทยาลัยราชภัฏสกลนคร ประจำปีงบประมาณ พ.ศ. 2567</t>
  </si>
  <si>
    <t>โครงการบริหารจัดการกองพัฒนานักศึกษาและสนับสนุนการให้บริการกับนักศึกษา ประจำปีงบประมาณ พ.ศ. 2568</t>
  </si>
  <si>
    <t>โครงการประชุมคณะกรรมการส่งเสริมกิจการ มหาวิทยาลัยราชภัฏสกลนคร</t>
  </si>
  <si>
    <t>โครงการบริหารงานอนามัยและสุขาภิบาล ประจำปีงบประมาณ พ.ศ. 2568</t>
  </si>
  <si>
    <t>โครงการเพิ่มประสิทธิภาพการพัฒนาและส่งเสริมบริการสนับสนุนการศึกษานักศึกษาพิการเรียนร่วมระดับอุดมศึกษา</t>
  </si>
  <si>
    <t>โครงการตรวจสุขภาพนักศึกษาใหม่ มหาวิทยาลัยราชภัฏสกลนคร</t>
  </si>
  <si>
    <t>โครงการสร้างเสริมสุขภาวะและเฝ้าระวังโรคติดต่อในมหาวิทยาลัยราชภัฏสกลนคร</t>
  </si>
  <si>
    <t>โครงการ มรสน.จิตอาสา บริจาคโลหิตด้วยหัวใจ</t>
  </si>
  <si>
    <t>ต.ค. 67 - เม.ย. 68</t>
  </si>
  <si>
    <t>โครงการประกันอุบัติเหตุกลุ่มนักศึกษามหาวิทยาลัยราชภัฏสกลนคร ประจำปีการศึกษา พ.ศ. 2568</t>
  </si>
  <si>
    <t>รวมจำนวนกิจกรรมโครงการตามโครงการหลัก</t>
  </si>
  <si>
    <t>โครงการบูรณาการพันธกิจมหาวิทยาลัยเพื่อยกระดับคุณภาพชีวิต (ด้านบริหารจัดการให้มีคุณภาพด้วยหลักธรรมาภิบาลเพื่อสร้างระบบใหม่ ทรัพยากรประเมิน ติดตาม ตรวจสอบ) (มรภ.38)</t>
  </si>
  <si>
    <t>โครงการเกษียณอายุราชการ ประจำปีงบประมาณ 2568</t>
  </si>
  <si>
    <t>โครงการพัฒนาระบบสารสนเทศ สำนักงานอธิการบดี</t>
  </si>
  <si>
    <t>โครงการพัฒนาระบบสารสนเทศกองนโยบายและแผน</t>
  </si>
  <si>
    <t>รวมจำนวนกิจกรรมโครงการตามกลยุทธ์</t>
  </si>
  <si>
    <t>กลยุทธ์ที่ 4.2</t>
  </si>
  <si>
    <t>พัฒนาบุคลากรสายสนับสนุน</t>
  </si>
  <si>
    <t>โครงการส่งเสริมการพัฒนาสมรรถนะบุคลากรสายสนับสนุน</t>
  </si>
  <si>
    <t>โครงการบริหารจัดการกองทุนพัฒนาบุคลากร พ.ศ. 2568</t>
  </si>
  <si>
    <t>โครงการพัฒนาบุคลากรสายสนับสนุน สำนักงานอธิการบดี</t>
  </si>
  <si>
    <t>โครงการพัฒนาศักยภาพของบุคลากรเพื่อเสริมสร้างเส้นทางความก้าวหน้าในสายงาน</t>
  </si>
  <si>
    <t>โครงการร่วมแข่งขันกีฬาประเพณีกีฬาจตุรมิตร ครั้งที่ 22</t>
  </si>
  <si>
    <t>ม.ค. 68 - พ.ค. 68</t>
  </si>
  <si>
    <t>โครงการสานสัมพันธ์คณาจารย์ และบุคลากรมหาวิทยาลัยราชภัฏสกลนคร ประจำปี 2568</t>
  </si>
  <si>
    <t>ธ.ค. 67 - มี.ค. 68</t>
  </si>
  <si>
    <t>โครงการพัฒนาคุณภาพชีวิตบุคลากรมหาวิทยาลัยราชภัฏสกลนคร</t>
  </si>
  <si>
    <t>พ.ค. 68 - ส.ค. 68</t>
  </si>
  <si>
    <t>โครงการเพิ่มศักยภาพบุคลากรงานอาคารสถานที่และยานพาหนะ</t>
  </si>
  <si>
    <t>โครงการ SNRU Happy body (มรสน.มีสุขภาพดี)</t>
  </si>
  <si>
    <t>โครงการพัฒนาศักยภาพบุคลากร</t>
  </si>
  <si>
    <t>กลยุทธ์ที่ 4.3</t>
  </si>
  <si>
    <t>การบริหารจัดการเชิงรุก</t>
  </si>
  <si>
    <t>โครงการบูรณาการพันธกิจมหาวิทยาลัยเพื่อยกระดับคุณภาพชีวิต (ด้านการพลิกโฉมและพันธกิจสากล) (มรภ.38)</t>
  </si>
  <si>
    <t>โครงการขับเคลื่อนการดำเนินงานตามเป้าหมายการพัฒนาอย่างยั่งยืน (Sustainable Development Goals: SDGs)</t>
  </si>
  <si>
    <t>รวมจำนวนกิจกรรมโครงการตามประเด็นยุทธศาสตร์</t>
  </si>
  <si>
    <t>รวมจำนวนกิจกรรมโครงการทั้งสิ้น</t>
  </si>
  <si>
    <t>รวมงบประมาณทั้งสิ้น</t>
  </si>
  <si>
    <t xml:space="preserve">แผนปฏิบัติราชการของสำนักงานอธิการบดี มหาวิทยาลัยราชภัฏสกลนคร ประจำปีงบประมาณ พ.ศ. 2568 </t>
  </si>
  <si>
    <t>cut</t>
  </si>
  <si>
    <t>ยุทธศาสตร์ที่ 2 การผลิตบัณฑิตและพัฒนาครูให้มีคุณภาพตามมาตรฐานวิชาชีพ</t>
  </si>
  <si>
    <r>
      <rPr>
        <b/>
        <sz val="14"/>
        <rFont val="TH SarabunPSK"/>
        <family val="2"/>
      </rPr>
      <t>เป้าประสงค์เชิงยุทธศาสตร์ 2.1</t>
    </r>
    <r>
      <rPr>
        <sz val="14"/>
        <rFont val="TH SarabunPSK"/>
        <family val="2"/>
      </rPr>
      <t xml:space="preserve"> บัณฑิตครูมีคุณภาพตามมาตรฐานวิชาชีพ</t>
    </r>
  </si>
  <si>
    <r>
      <rPr>
        <b/>
        <sz val="14"/>
        <rFont val="TH SarabunPSK"/>
        <family val="2"/>
      </rPr>
      <t>กลยุทธ์ที่ 2.1.1</t>
    </r>
    <r>
      <rPr>
        <sz val="14"/>
        <rFont val="TH SarabunPSK"/>
        <family val="2"/>
      </rPr>
      <t xml:space="preserve"> ส่งเสริมการผลิตบัณฑิตครูฐานสมรรถนะ</t>
    </r>
  </si>
  <si>
    <t>รร.วิถีธรรม</t>
  </si>
  <si>
    <t>ดำเนินการ/ให้ข้อมูล</t>
  </si>
  <si>
    <t>จัดเก็บข้อมูล</t>
  </si>
  <si>
    <t>/</t>
  </si>
  <si>
    <t>รวมจำนวนตัวชี้วัด</t>
  </si>
  <si>
    <r>
      <t xml:space="preserve">/
</t>
    </r>
    <r>
      <rPr>
        <sz val="14"/>
        <rFont val="TH SarabunPSK"/>
        <family val="2"/>
      </rPr>
      <t>งานประกัน</t>
    </r>
  </si>
  <si>
    <r>
      <t xml:space="preserve">/
</t>
    </r>
    <r>
      <rPr>
        <sz val="14"/>
        <rFont val="TH SarabunPSK"/>
        <family val="2"/>
      </rPr>
      <t>งานบริหารบุคคลฯ</t>
    </r>
  </si>
  <si>
    <t>รวมจำนวนตัวชี้วัด/กอง</t>
  </si>
  <si>
    <t>8 KPI</t>
  </si>
  <si>
    <t>4 KPI</t>
  </si>
  <si>
    <t>12 KPI</t>
  </si>
  <si>
    <t>ค่าน้ำหนัก ค่าเป้าหมาย และเกณฑ์การให้คะแนน ตามแผนปฏิบัติราชการประจำปี มหาวิทยาลัยราชภัฏสกลนคร ประจำปีงบประมาณ พ.ศ. 2568</t>
  </si>
  <si>
    <t>ค่าเป้าหมายตัวชี้วัดตามแผนปฏิบัติราชการฯ ที่หน่วยงานรับผิดชอบในการจัดทำคำรับรองการปฏิบัติราชการ ประจำปีงบประมาณ พ.ศ. 2568</t>
  </si>
  <si>
    <t>ยุทธศาสตร์/
เป้าประสงค์เชิงยุทธศาสตร์/
กลยุทธ์/ตัวชี้วัด</t>
  </si>
  <si>
    <t>ค่าเป้าหมายหน่วยงาน ปีงบประมาณ พ.ศ. 2568</t>
  </si>
  <si>
    <t>1. ครุศาสตร์</t>
  </si>
  <si>
    <t>2. มนุษยศาสตร์และสังคมศาสตร์</t>
  </si>
  <si>
    <t>3. วิทยาการจัดการ</t>
  </si>
  <si>
    <t>4. วิทยาศาสตร์และเทคโนโลยี</t>
  </si>
  <si>
    <t>5. เทคโนโลยีการเกษตร</t>
  </si>
  <si>
    <t>6. เทคโนโลยีอุตสาหกรรม</t>
  </si>
  <si>
    <t>7. สำนักส่งเสริมวิชาการฯ</t>
  </si>
  <si>
    <t>8. สำนักวิทยบริการฯ</t>
  </si>
  <si>
    <t>9. สถาบันวิจัยและพัฒนา</t>
  </si>
  <si>
    <t>10. สถาบันภาษาฯ</t>
  </si>
  <si>
    <t>11. บัณฑิตวิทยาลัย</t>
  </si>
  <si>
    <t>สำนักงานอธิการบดี</t>
  </si>
  <si>
    <t xml:space="preserve">เฉลี่ยรวม </t>
  </si>
  <si>
    <t>12. กองกลาง</t>
  </si>
  <si>
    <t>13. กองพัฒนานักศึกษา</t>
  </si>
  <si>
    <t>14. กองนโยบายและแผน</t>
  </si>
  <si>
    <t>15. โรงเรียนวิถีธรรมฯ</t>
  </si>
  <si>
    <t>เป้าประสงค์เชิงยุทธศาสตร์ 1.1 มีผลงานวิจัย งานสร้างสรรค์ สิ่งประดิษฐ์คิดค้นนวัตกรรม เทคโนโลยีและต่อยอดสู่เชิงพาณิชย์ พัฒนาการวิจัยเชิงพื้นที่ร่วมกับชุมชน การสร้างเครือข่ายความร่วมมือด้านการวิจัย 
ที่มีคุณค่าต่อสังคมและได้รับการยอมรับในระดับสากล</t>
  </si>
  <si>
    <t xml:space="preserve">1. ผลงานวิชาการของอาจารย์ประจําและนักวิจัย (คะแนน) (QA2.3)
</t>
  </si>
  <si>
    <t>ê</t>
  </si>
  <si>
    <t>4. จำนวนนวัตกรรมสิ่งประดิษฐ์ 
องค์ความรู้ที่เกิดขึ้น TRL 4 ขึ้นไป(ชิ้นงาน) (มรสน.)</t>
  </si>
  <si>
    <t>5. จำนวนผลงานวิจัย ผลงานสร้างสรรค์ นวัตกรรมในเวทีการประกวด (เรื่อง)(มรสน.)</t>
  </si>
  <si>
    <t>7. ร้อยละประชาชนหลุดพ้นจากความยากจนของจังหวัดเพิ่มขึ้น (ร้อยละ)
(มรสน.)</t>
  </si>
  <si>
    <t>8. การใช้ประโยชน์จากงานวิจัยให้เกิดจำนวน Start up หรือ SME หรือวิสาหกิจชุมชนใหม่ (ราย) (มรสน.) 
(KPI ใหม่)</t>
  </si>
  <si>
    <t>2. ชุมชนในพื้นที่บริการได้รับการยกระดับเศรษฐกิจและคุณภาพชีวิตด้วยองค์ความรู้ของวิชาการของมหาวิทยาลัย (หมู่บ้าน/คน) (สงป.)(KPI ใหม่)</t>
  </si>
  <si>
    <t>9/270</t>
  </si>
  <si>
    <t xml:space="preserve"> 1/30</t>
  </si>
  <si>
    <t>5/100</t>
  </si>
  <si>
    <t>2. จำนวนแหล่งเรียนรู้ภายนอกมหาวิทยาลัยที่สามารถจัดการตนเองได้บนฐานทรัพยากรท้องถิ่นด้วยกระบวนการวิจัยและพัฒนาเชิงพื้นที่ (แห่ง) (มรสน.)</t>
  </si>
  <si>
    <t>เป้าประสงค์เชิงยุทธศาสตร์ 1.4 นักศึกษา บุคลากรและประชาชน อนุรักษ์ ฟื้นฟู สืบสาน ส่งเสริมภาษา ศิลปะและวัฒนธรรม ภูมิปัญญาท้องถิ่น รู้เท่าทันการเปลี่ยนแปลงทางวัฒนธรรม และเป็นศูนย์กลาง
การให้บริการทางด้านภาษา ศิลปะและวัฒนธรรมของจังหวัดสกลนคร</t>
  </si>
  <si>
    <t>1 ต้นแบบ/1 ชุมชน</t>
  </si>
  <si>
    <t xml:space="preserve">3. แลกเปลี่ยนวัฒนธรรมในต่างประเทศ
(ประเทศ) (มรสน.) (KPI ใหม่) </t>
  </si>
  <si>
    <t>4. จำนวนชุมชนที่ได้รับการพัฒนาชุมชนด้วย Soft Power บนฐานอัตลักษณ์ศิลปวัฒนธรรมท้องถิ่น (ชุมชน) (สงป.) (KPI ใหม่)</t>
  </si>
  <si>
    <t xml:space="preserve">1. ร้อยละของบัณฑิตครูที่จบจากมหาวิทยาลัยราชภัฏสกลนครที่สอบบรรจุได้และขึ้นบัญชี (ร้อยละ) (มรภ.38)
</t>
  </si>
  <si>
    <t>4. จำนวนครูในโรงเรียนเครือข่าย
ฝึกประสบการณ์ วิชาชีพครู ที่เข้าร่วม
พัฒนาการเป็นนวัตกรทางการศึกษา
ตามรูปแบบฐานสมรรถนะ PTRU 
Model (คน) (สงป.) (KPI ใหม่)</t>
  </si>
  <si>
    <t>1. ร้อยละของโรงเรียนเครือข่าย
ภายในและภายนอกมหาวิทยาลัย
ที่นำความรู้จากมหาวิทยาลัยราชภัฏ 
สกลนครไปใช้ประโยชน์ในการจัดการ
เรียนการสอน (ร้อยละ) (มรสน.)</t>
  </si>
  <si>
    <t xml:space="preserve">2. โรงเรียนขนาดเล็ก ร.ร.ในสังกัด
สพฐ. รร.ตชด. และ ร.ร.กอง
ทุนการศึกษาในเขตพื้นที่บริการที่ได้รับ
การบริหารจัดการเพื่อยกระดับคุณภาพ
การศึกษา (โรงเรียน) (สงป.) (KPI ใหม่
</t>
  </si>
  <si>
    <t>2 ร้อยละของนักศึกษาระดับปริญญาตรี
ชั้นปีสุดท้ายที่ผ่านการทดสอบทักษะด้านภาษาอังกฤษตามกรอบ CEFR (ร้อยละ) (QA1.6)</t>
  </si>
  <si>
    <t>5. ร้อยละของผู้เข้าร่วมหลักสูตร
ระยะสั้น แบบไม่ได้รับปริญญา
(Non degree Program) ที่นำความรู้ไปใช้ประโยชน์ (ร้อยละ) (มรสน.)</t>
  </si>
  <si>
    <t>6. ร้อยละของหลักสูตรที่ตอบสนองต่อการพัฒนาเชิงพื้นที่ (ร้อยละ) (มรสน.)</t>
  </si>
  <si>
    <t>2. จำนวนชุมชนในพื้นที่บริการของมหาวิทยาลัย ที่ได้รับการพัฒนา หรือแก้ไขปัญหาด้วยกระบวนการวิศวกรสังคม (ชุมชน) (สงป.) (KPI ใหม่)</t>
  </si>
  <si>
    <t>2. ร้อยละอาจารย์ประจำสถาบันที่มีคุณวุฒิปริญญาเอก (ร้อยละ) (QA1.2)</t>
  </si>
  <si>
    <t xml:space="preserve">3. ร้อยละอาจารย์ประจำสถาบันที่ดำรงตำแหน่งทางวิชาการ (ร้อยละ) (QA1.3)
</t>
  </si>
  <si>
    <t>4. ร้อยละของอาจารย์ประจำสถาบัน
ที่นำภาษาต่างประเทศไปใช้ในการจัดการเรียนการสอน (ร้อยละ) (มรสน.)</t>
  </si>
  <si>
    <r>
      <rPr>
        <sz val="16"/>
        <color rgb="FFFF0000"/>
        <rFont val="Wingdings 2"/>
        <family val="1"/>
        <charset val="2"/>
      </rPr>
      <t>ê</t>
    </r>
    <r>
      <rPr>
        <sz val="16"/>
        <color rgb="FFFF0000"/>
        <rFont val="TH SarabunPSK"/>
        <family val="2"/>
      </rPr>
      <t xml:space="preserve">
95</t>
    </r>
  </si>
  <si>
    <r>
      <rPr>
        <sz val="16"/>
        <color rgb="FFFF0000"/>
        <rFont val="Wingdings 2"/>
        <family val="1"/>
        <charset val="2"/>
      </rPr>
      <t>ê</t>
    </r>
    <r>
      <rPr>
        <sz val="16"/>
        <color rgb="FFFF0000"/>
        <rFont val="TH SarabunPSK"/>
        <family val="2"/>
      </rPr>
      <t xml:space="preserve">
88</t>
    </r>
  </si>
  <si>
    <t>4. จำนวนฐานข้อมูลที่มีการบูรณาการร่วมกันภายในมหาวิทยาลัย (ฐานข้อมูล)
(มรสน.)</t>
  </si>
  <si>
    <r>
      <rPr>
        <sz val="16"/>
        <color rgb="FFFF0000"/>
        <rFont val="Wingdings 2"/>
        <family val="1"/>
        <charset val="2"/>
      </rPr>
      <t>ê</t>
    </r>
    <r>
      <rPr>
        <sz val="16"/>
        <rFont val="TH SarabunPSK"/>
        <family val="2"/>
      </rPr>
      <t xml:space="preserve">
16</t>
    </r>
  </si>
  <si>
    <t>2. จำนวนศูนย์การเรียนรู้ในพื้นที่ชุมชน
ที่ได้รับการพัฒนายกระดับเป็นศูนย์
การเรียนรู้ต้นแบบในการบริหารจัดการทรัพยากรชุมชน โดยใช้องค์ความรู้/นวัตกรรมของมหาวิทยาลัยราชภัฏเพื่อแก้ปัญหาในพื้นที่ (ศูนย์) (สงป.) (KPI ใหม่)</t>
  </si>
  <si>
    <t>จำนวนตัวชี้วัด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</si>
  <si>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 </t>
    </r>
    <r>
      <rPr>
        <sz val="16"/>
        <rFont val="Wingdings 2"/>
        <family val="1"/>
        <charset val="2"/>
      </rPr>
      <t>ê</t>
    </r>
    <r>
      <rPr>
        <sz val="16"/>
        <rFont val="TH SarabunPSK"/>
        <family val="2"/>
      </rPr>
      <t xml:space="preserve">  หมายถึง  หน่วยงานที่รับผิดชอบเป็นผู้ประสานหลักและรวบรวมข้อมูลตัวชี้วัดตามแผนฯ ในระดับมหาวิทยาลัย</t>
    </r>
  </si>
  <si>
    <t>สรุปตัวชี้วัดตามแผนปฏิบัติราชการฯ ที่หน่วยงานรับผิดชอบในการจัดทำคำรับรองการปฏิบัติราชการ ประจำปีงบประมาณ พ.ศ. 2568</t>
  </si>
  <si>
    <t>หน่วยงานที่รับผิดชอบตัวชี้วัด ปีงบประมาณ พ.ศ. 2568</t>
  </si>
  <si>
    <t>P</t>
  </si>
  <si>
    <t xml:space="preserve"> -</t>
  </si>
  <si>
    <t>Pê</t>
  </si>
  <si>
    <t>8. การใช้ประโยชน์จากงานวิจัยให้เกิดจำนวน Start up หรือ SME หรือวิสาหกิจชุมชนใหม่ (ราย) (มรสน.) (KPI ใหม่)</t>
  </si>
  <si>
    <t>2. ชุมชนในพื้นที่บริการได้รับการยกระดับเศรษฐกิจและคุณภาพชีวิตด้วยองค์ความรู้
ของวิชาการของมหาวิทยาลัย (หมู่บ้าน/คน) (สงป.) (KPI ใหม่)</t>
  </si>
  <si>
    <t>3. ผลิตภัณฑ์ท้องถิ่นจากนวัตกรรม 
องค์ความรู้ และภูมิปัญญาไทย ที่ยกระดับเศรษฐกิจชุมชนฐานรากที่ขยายผ่านแพลตฟอร์มออนไลน์ (ผลิตภัณฑ์)(สงป.) 
(KPI ใหม่)</t>
  </si>
  <si>
    <t>P
ê</t>
  </si>
  <si>
    <t xml:space="preserve">P
</t>
  </si>
  <si>
    <r>
      <t xml:space="preserve">ê
</t>
    </r>
    <r>
      <rPr>
        <sz val="11"/>
        <rFont val="TH SarabunPSK"/>
        <family val="2"/>
      </rPr>
      <t>(งานประกันฯ)</t>
    </r>
  </si>
  <si>
    <t xml:space="preserve"> - </t>
  </si>
  <si>
    <r>
      <t xml:space="preserve">P
ê
</t>
    </r>
    <r>
      <rPr>
        <sz val="12"/>
        <rFont val="TH SarabunPSK"/>
        <family val="2"/>
      </rPr>
      <t>(งานบริหารบุคคลฯ)</t>
    </r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</si>
  <si>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หมายถึง  หน่วยงานที่รับผิดชอบดำเนินการและให้ข้อมูลตัวชี้วัดตามแผนฯ ในระดับมหาวิทยาลัย และหน่วยงาน
                </t>
    </r>
    <r>
      <rPr>
        <sz val="16"/>
        <rFont val="Wingdings 2"/>
        <family val="1"/>
        <charset val="2"/>
      </rPr>
      <t>ê</t>
    </r>
    <r>
      <rPr>
        <sz val="16"/>
        <rFont val="TH SarabunPSK"/>
        <family val="2"/>
      </rPr>
      <t xml:space="preserve">  หมายถึง  หน่วยงานที่รับผิดชอบเป็นผู้ประสานหลักและรวบรวมข้อมูลตัวชี้วัดตามแผนฯ ในระดับมหาวิทยาลัย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</si>
</sst>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8" formatCode="_-* #,##0.0000_-;\-* #,##0.0000_-;_-* &quot;-&quot;??_-;_-@_-"/>
    <numFmt numFmtId="189" formatCode="_-* #,##0_-;\-* #,##0_-;_-* &quot;-&quot;??_-;_-@_-"/>
  </numFmts>
  <fonts count="33" x14ac:knownFonts="1">
    <font>
      <sz val="10"/>
      <name val="Arial"/>
      <charset val="222"/>
    </font>
    <font>
      <sz val="10"/>
      <name val="Arial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2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ahoma"/>
      <family val="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name val="Wingdings 2"/>
      <family val="1"/>
      <charset val="2"/>
    </font>
    <font>
      <sz val="14"/>
      <name val="Yu Gothic Medium"/>
      <family val="2"/>
    </font>
    <font>
      <b/>
      <sz val="18"/>
      <name val="TH SarabunPSK"/>
      <family val="2"/>
    </font>
    <font>
      <b/>
      <sz val="14"/>
      <color rgb="FF00B050"/>
      <name val="TH SarabunPSK"/>
      <family val="2"/>
    </font>
    <font>
      <b/>
      <sz val="14"/>
      <color indexed="8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</font>
    <font>
      <b/>
      <sz val="16"/>
      <color rgb="FF00B050"/>
      <name val="TH SarabunPSK"/>
      <family val="2"/>
    </font>
    <font>
      <sz val="16"/>
      <color rgb="FFFF0000"/>
      <name val="Wingdings 2"/>
      <family val="1"/>
      <charset val="2"/>
    </font>
    <font>
      <b/>
      <sz val="16"/>
      <color rgb="FFFF0000"/>
      <name val="Wingdings 2"/>
      <family val="1"/>
      <charset val="2"/>
    </font>
    <font>
      <b/>
      <sz val="16"/>
      <color rgb="FF00B050"/>
      <name val="Wingdings 2"/>
      <family val="1"/>
      <charset val="2"/>
    </font>
    <font>
      <b/>
      <sz val="16"/>
      <color rgb="FFFF0000"/>
      <name val="TH SarabunPSK"/>
      <family val="2"/>
    </font>
    <font>
      <sz val="14"/>
      <color rgb="FF00B050"/>
      <name val="TH SarabunPSK"/>
      <family val="2"/>
    </font>
    <font>
      <sz val="14"/>
      <color rgb="FF00B050"/>
      <name val="TH Sarabun New"/>
      <family val="2"/>
    </font>
    <font>
      <sz val="16"/>
      <name val="Wingdings 2"/>
      <family val="1"/>
      <charset val="2"/>
    </font>
    <font>
      <sz val="16"/>
      <color rgb="FF00B050"/>
      <name val="TH Sarabun New"/>
      <family val="2"/>
    </font>
    <font>
      <b/>
      <sz val="16"/>
      <name val="Wingdings 2"/>
      <family val="1"/>
      <charset val="2"/>
    </font>
    <font>
      <sz val="1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FF99"/>
        <bgColor indexed="64"/>
      </patternFill>
    </fill>
    <fill>
      <patternFill patternType="solid">
        <fgColor rgb="FFAEFFD7"/>
        <bgColor indexed="64"/>
      </patternFill>
    </fill>
    <fill>
      <patternFill patternType="solid">
        <fgColor rgb="FFE0FF9F"/>
        <bgColor indexed="64"/>
      </patternFill>
    </fill>
    <fill>
      <patternFill patternType="solid">
        <fgColor rgb="FFCAFFEE"/>
        <bgColor indexed="64"/>
      </patternFill>
    </fill>
    <fill>
      <patternFill patternType="solid">
        <fgColor rgb="FFFFF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DD9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372">
    <xf numFmtId="0" fontId="0" fillId="0" borderId="0" xfId="0"/>
    <xf numFmtId="0" fontId="2" fillId="0" borderId="0" xfId="1" applyFont="1"/>
    <xf numFmtId="0" fontId="2" fillId="2" borderId="0" xfId="1" applyFont="1" applyFill="1" applyAlignment="1">
      <alignment horizontal="center" vertical="center"/>
    </xf>
    <xf numFmtId="0" fontId="2" fillId="2" borderId="0" xfId="1" applyFont="1" applyFill="1"/>
    <xf numFmtId="0" fontId="2" fillId="0" borderId="0" xfId="1" applyFont="1" applyAlignment="1">
      <alignment vertical="top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center" vertical="top" wrapText="1"/>
    </xf>
    <xf numFmtId="188" fontId="2" fillId="0" borderId="0" xfId="3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4" borderId="0" xfId="1" applyFont="1" applyFill="1" applyAlignment="1">
      <alignment vertical="top"/>
    </xf>
    <xf numFmtId="0" fontId="4" fillId="5" borderId="0" xfId="1" applyFont="1" applyFill="1" applyAlignment="1">
      <alignment vertical="top"/>
    </xf>
    <xf numFmtId="0" fontId="2" fillId="4" borderId="0" xfId="1" applyFont="1" applyFill="1" applyAlignment="1">
      <alignment horizontal="left" vertical="top"/>
    </xf>
    <xf numFmtId="0" fontId="4" fillId="4" borderId="0" xfId="1" applyFont="1" applyFill="1" applyAlignment="1">
      <alignment vertical="top"/>
    </xf>
    <xf numFmtId="0" fontId="4" fillId="6" borderId="0" xfId="1" applyFont="1" applyFill="1" applyAlignment="1">
      <alignment vertical="top"/>
    </xf>
    <xf numFmtId="0" fontId="2" fillId="4" borderId="0" xfId="1" applyFont="1" applyFill="1" applyAlignment="1">
      <alignment vertical="top" wrapText="1"/>
    </xf>
    <xf numFmtId="0" fontId="4" fillId="6" borderId="0" xfId="1" applyFont="1" applyFill="1" applyAlignment="1">
      <alignment vertical="top" wrapText="1"/>
    </xf>
    <xf numFmtId="0" fontId="4" fillId="4" borderId="0" xfId="1" applyFont="1" applyFill="1" applyAlignment="1">
      <alignment vertical="top" wrapText="1"/>
    </xf>
    <xf numFmtId="0" fontId="4" fillId="4" borderId="1" xfId="1" applyFont="1" applyFill="1" applyBorder="1" applyAlignment="1">
      <alignment vertical="top" wrapText="1"/>
    </xf>
    <xf numFmtId="0" fontId="2" fillId="6" borderId="0" xfId="1" applyFont="1" applyFill="1" applyAlignment="1">
      <alignment vertical="top" wrapText="1"/>
    </xf>
    <xf numFmtId="0" fontId="4" fillId="5" borderId="1" xfId="2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2" fontId="4" fillId="6" borderId="1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49" fontId="2" fillId="6" borderId="1" xfId="1" applyNumberFormat="1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 wrapText="1"/>
    </xf>
    <xf numFmtId="0" fontId="4" fillId="4" borderId="2" xfId="1" applyFont="1" applyFill="1" applyBorder="1" applyAlignment="1">
      <alignment vertical="top" wrapText="1"/>
    </xf>
    <xf numFmtId="0" fontId="2" fillId="5" borderId="1" xfId="1" applyFont="1" applyFill="1" applyBorder="1"/>
    <xf numFmtId="0" fontId="2" fillId="4" borderId="1" xfId="1" applyFont="1" applyFill="1" applyBorder="1"/>
    <xf numFmtId="0" fontId="2" fillId="6" borderId="1" xfId="1" applyFont="1" applyFill="1" applyBorder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4"/>
    <xf numFmtId="0" fontId="9" fillId="0" borderId="0" xfId="4" applyFont="1"/>
    <xf numFmtId="0" fontId="8" fillId="4" borderId="1" xfId="4" applyFont="1" applyFill="1" applyBorder="1" applyAlignment="1">
      <alignment horizontal="center"/>
    </xf>
    <xf numFmtId="0" fontId="7" fillId="0" borderId="3" xfId="4" applyFont="1" applyBorder="1"/>
    <xf numFmtId="0" fontId="7" fillId="0" borderId="4" xfId="4" applyFont="1" applyBorder="1"/>
    <xf numFmtId="0" fontId="7" fillId="0" borderId="5" xfId="4" applyFont="1" applyBorder="1"/>
    <xf numFmtId="0" fontId="10" fillId="0" borderId="0" xfId="1" applyFont="1" applyAlignment="1">
      <alignment vertical="top" wrapText="1"/>
    </xf>
    <xf numFmtId="0" fontId="2" fillId="0" borderId="9" xfId="2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/>
    </xf>
    <xf numFmtId="0" fontId="2" fillId="0" borderId="9" xfId="1" applyFont="1" applyBorder="1" applyAlignment="1">
      <alignment vertical="top"/>
    </xf>
    <xf numFmtId="0" fontId="2" fillId="0" borderId="9" xfId="1" applyFont="1" applyBorder="1" applyAlignment="1">
      <alignment vertical="top" wrapText="1"/>
    </xf>
    <xf numFmtId="0" fontId="2" fillId="0" borderId="9" xfId="2" applyFont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2" fontId="2" fillId="0" borderId="9" xfId="0" applyNumberFormat="1" applyFont="1" applyBorder="1" applyAlignment="1">
      <alignment horizontal="center" vertical="top" wrapText="1"/>
    </xf>
    <xf numFmtId="49" fontId="2" fillId="0" borderId="9" xfId="1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9" xfId="1" applyFont="1" applyFill="1" applyBorder="1" applyAlignment="1">
      <alignment horizontal="center" vertical="top" wrapText="1"/>
    </xf>
    <xf numFmtId="0" fontId="2" fillId="7" borderId="9" xfId="1" applyFont="1" applyFill="1" applyBorder="1" applyAlignment="1">
      <alignment horizontal="center" vertical="top"/>
    </xf>
    <xf numFmtId="49" fontId="2" fillId="0" borderId="9" xfId="1" applyNumberFormat="1" applyFont="1" applyBorder="1" applyAlignment="1">
      <alignment horizontal="center" vertical="top" wrapText="1"/>
    </xf>
    <xf numFmtId="0" fontId="2" fillId="0" borderId="7" xfId="2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1" applyFont="1" applyBorder="1"/>
    <xf numFmtId="0" fontId="4" fillId="5" borderId="9" xfId="2" applyFont="1" applyFill="1" applyBorder="1" applyAlignment="1">
      <alignment horizontal="center" vertical="top" wrapText="1"/>
    </xf>
    <xf numFmtId="2" fontId="4" fillId="5" borderId="9" xfId="0" applyNumberFormat="1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49" fontId="2" fillId="5" borderId="9" xfId="1" applyNumberFormat="1" applyFont="1" applyFill="1" applyBorder="1" applyAlignment="1">
      <alignment horizontal="center" vertical="top"/>
    </xf>
    <xf numFmtId="0" fontId="2" fillId="5" borderId="9" xfId="1" applyFont="1" applyFill="1" applyBorder="1" applyAlignment="1">
      <alignment horizontal="center" vertical="top"/>
    </xf>
    <xf numFmtId="0" fontId="2" fillId="5" borderId="9" xfId="1" applyFont="1" applyFill="1" applyBorder="1" applyAlignment="1">
      <alignment vertical="top"/>
    </xf>
    <xf numFmtId="0" fontId="2" fillId="5" borderId="9" xfId="1" applyFont="1" applyFill="1" applyBorder="1" applyAlignment="1">
      <alignment horizontal="center" vertical="top" wrapText="1"/>
    </xf>
    <xf numFmtId="0" fontId="2" fillId="5" borderId="9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4" fillId="6" borderId="9" xfId="1" applyFont="1" applyFill="1" applyBorder="1" applyAlignment="1">
      <alignment horizontal="center" vertical="top" wrapText="1"/>
    </xf>
    <xf numFmtId="2" fontId="4" fillId="6" borderId="9" xfId="0" applyNumberFormat="1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/>
    </xf>
    <xf numFmtId="0" fontId="2" fillId="6" borderId="9" xfId="1" applyFont="1" applyFill="1" applyBorder="1" applyAlignment="1">
      <alignment horizontal="center" vertical="top" wrapText="1"/>
    </xf>
    <xf numFmtId="0" fontId="2" fillId="6" borderId="9" xfId="1" applyFont="1" applyFill="1" applyBorder="1" applyAlignment="1">
      <alignment vertical="top" wrapText="1"/>
    </xf>
    <xf numFmtId="0" fontId="4" fillId="5" borderId="9" xfId="1" applyFont="1" applyFill="1" applyBorder="1" applyAlignment="1">
      <alignment horizontal="center" vertical="top" wrapText="1"/>
    </xf>
    <xf numFmtId="0" fontId="4" fillId="5" borderId="9" xfId="1" applyFont="1" applyFill="1" applyBorder="1" applyAlignment="1">
      <alignment vertical="top" wrapText="1"/>
    </xf>
    <xf numFmtId="0" fontId="4" fillId="6" borderId="9" xfId="0" applyFont="1" applyFill="1" applyBorder="1" applyAlignment="1">
      <alignment horizontal="center" vertical="top" wrapText="1"/>
    </xf>
    <xf numFmtId="49" fontId="2" fillId="6" borderId="9" xfId="1" applyNumberFormat="1" applyFont="1" applyFill="1" applyBorder="1" applyAlignment="1">
      <alignment horizontal="center" vertical="top" wrapText="1"/>
    </xf>
    <xf numFmtId="0" fontId="2" fillId="0" borderId="9" xfId="1" applyFont="1" applyBorder="1"/>
    <xf numFmtId="2" fontId="2" fillId="0" borderId="9" xfId="2" applyNumberFormat="1" applyFont="1" applyBorder="1" applyAlignment="1">
      <alignment horizontal="left" vertical="top" wrapText="1"/>
    </xf>
    <xf numFmtId="0" fontId="2" fillId="5" borderId="9" xfId="1" applyFont="1" applyFill="1" applyBorder="1"/>
    <xf numFmtId="0" fontId="2" fillId="6" borderId="9" xfId="1" applyFont="1" applyFill="1" applyBorder="1"/>
    <xf numFmtId="0" fontId="7" fillId="0" borderId="0" xfId="5" applyFont="1"/>
    <xf numFmtId="0" fontId="13" fillId="8" borderId="14" xfId="5" applyFont="1" applyFill="1" applyBorder="1" applyAlignment="1">
      <alignment horizontal="center" vertical="center" wrapText="1"/>
    </xf>
    <xf numFmtId="0" fontId="13" fillId="9" borderId="14" xfId="5" applyFont="1" applyFill="1" applyBorder="1" applyAlignment="1">
      <alignment vertical="top" wrapText="1"/>
    </xf>
    <xf numFmtId="0" fontId="7" fillId="9" borderId="14" xfId="5" applyFont="1" applyFill="1" applyBorder="1" applyAlignment="1">
      <alignment vertical="top" wrapText="1"/>
    </xf>
    <xf numFmtId="189" fontId="13" fillId="9" borderId="14" xfId="6" applyNumberFormat="1" applyFont="1" applyFill="1" applyBorder="1" applyAlignment="1">
      <alignment vertical="top" wrapText="1"/>
    </xf>
    <xf numFmtId="43" fontId="13" fillId="9" borderId="14" xfId="6" applyNumberFormat="1" applyFont="1" applyFill="1" applyBorder="1" applyAlignment="1">
      <alignment vertical="top" wrapText="1"/>
    </xf>
    <xf numFmtId="0" fontId="13" fillId="10" borderId="14" xfId="5" applyFont="1" applyFill="1" applyBorder="1" applyAlignment="1">
      <alignment vertical="top" wrapText="1"/>
    </xf>
    <xf numFmtId="0" fontId="7" fillId="10" borderId="14" xfId="5" applyFont="1" applyFill="1" applyBorder="1" applyAlignment="1">
      <alignment vertical="top" wrapText="1"/>
    </xf>
    <xf numFmtId="189" fontId="13" fillId="10" borderId="14" xfId="6" applyNumberFormat="1" applyFont="1" applyFill="1" applyBorder="1" applyAlignment="1">
      <alignment vertical="top" wrapText="1"/>
    </xf>
    <xf numFmtId="43" fontId="13" fillId="10" borderId="14" xfId="6" applyNumberFormat="1" applyFont="1" applyFill="1" applyBorder="1" applyAlignment="1">
      <alignment vertical="top" wrapText="1"/>
    </xf>
    <xf numFmtId="0" fontId="7" fillId="11" borderId="14" xfId="5" applyFont="1" applyFill="1" applyBorder="1" applyAlignment="1">
      <alignment vertical="top" wrapText="1"/>
    </xf>
    <xf numFmtId="0" fontId="13" fillId="11" borderId="14" xfId="5" applyFont="1" applyFill="1" applyBorder="1" applyAlignment="1">
      <alignment vertical="top" wrapText="1"/>
    </xf>
    <xf numFmtId="189" fontId="13" fillId="11" borderId="14" xfId="6" applyNumberFormat="1" applyFont="1" applyFill="1" applyBorder="1" applyAlignment="1">
      <alignment vertical="top" wrapText="1"/>
    </xf>
    <xf numFmtId="43" fontId="13" fillId="11" borderId="14" xfId="6" applyNumberFormat="1" applyFont="1" applyFill="1" applyBorder="1" applyAlignment="1">
      <alignment vertical="top" wrapText="1"/>
    </xf>
    <xf numFmtId="0" fontId="7" fillId="0" borderId="14" xfId="5" applyFont="1" applyBorder="1" applyAlignment="1">
      <alignment vertical="top" wrapText="1"/>
    </xf>
    <xf numFmtId="189" fontId="7" fillId="0" borderId="14" xfId="6" applyNumberFormat="1" applyFont="1" applyBorder="1" applyAlignment="1">
      <alignment vertical="top" wrapText="1"/>
    </xf>
    <xf numFmtId="43" fontId="7" fillId="0" borderId="14" xfId="6" applyNumberFormat="1" applyFont="1" applyBorder="1" applyAlignment="1">
      <alignment vertical="top" wrapText="1"/>
    </xf>
    <xf numFmtId="0" fontId="7" fillId="12" borderId="14" xfId="5" applyFont="1" applyFill="1" applyBorder="1" applyAlignment="1">
      <alignment vertical="top" wrapText="1"/>
    </xf>
    <xf numFmtId="0" fontId="13" fillId="12" borderId="14" xfId="5" applyFont="1" applyFill="1" applyBorder="1" applyAlignment="1">
      <alignment vertical="top" wrapText="1"/>
    </xf>
    <xf numFmtId="189" fontId="13" fillId="12" borderId="14" xfId="6" applyNumberFormat="1" applyFont="1" applyFill="1" applyBorder="1" applyAlignment="1">
      <alignment vertical="top" wrapText="1"/>
    </xf>
    <xf numFmtId="43" fontId="7" fillId="12" borderId="14" xfId="6" applyNumberFormat="1" applyFont="1" applyFill="1" applyBorder="1" applyAlignment="1">
      <alignment vertical="top" wrapText="1"/>
    </xf>
    <xf numFmtId="0" fontId="7" fillId="13" borderId="14" xfId="5" applyFont="1" applyFill="1" applyBorder="1" applyAlignment="1">
      <alignment vertical="top" wrapText="1"/>
    </xf>
    <xf numFmtId="0" fontId="13" fillId="13" borderId="14" xfId="5" applyFont="1" applyFill="1" applyBorder="1" applyAlignment="1">
      <alignment vertical="top" wrapText="1"/>
    </xf>
    <xf numFmtId="189" fontId="13" fillId="13" borderId="14" xfId="6" applyNumberFormat="1" applyFont="1" applyFill="1" applyBorder="1" applyAlignment="1">
      <alignment vertical="top" wrapText="1"/>
    </xf>
    <xf numFmtId="43" fontId="7" fillId="13" borderId="14" xfId="6" applyNumberFormat="1" applyFont="1" applyFill="1" applyBorder="1" applyAlignment="1">
      <alignment vertical="top" wrapText="1"/>
    </xf>
    <xf numFmtId="0" fontId="7" fillId="14" borderId="14" xfId="5" applyFont="1" applyFill="1" applyBorder="1" applyAlignment="1">
      <alignment vertical="top" wrapText="1"/>
    </xf>
    <xf numFmtId="0" fontId="13" fillId="14" borderId="14" xfId="5" applyFont="1" applyFill="1" applyBorder="1" applyAlignment="1">
      <alignment vertical="top" wrapText="1"/>
    </xf>
    <xf numFmtId="189" fontId="13" fillId="14" borderId="14" xfId="6" applyNumberFormat="1" applyFont="1" applyFill="1" applyBorder="1" applyAlignment="1">
      <alignment vertical="top" wrapText="1"/>
    </xf>
    <xf numFmtId="43" fontId="7" fillId="14" borderId="14" xfId="6" applyNumberFormat="1" applyFont="1" applyFill="1" applyBorder="1" applyAlignment="1">
      <alignment vertical="top" wrapText="1"/>
    </xf>
    <xf numFmtId="0" fontId="7" fillId="15" borderId="14" xfId="5" applyFont="1" applyFill="1" applyBorder="1" applyAlignment="1">
      <alignment vertical="top" wrapText="1"/>
    </xf>
    <xf numFmtId="0" fontId="13" fillId="15" borderId="14" xfId="5" applyFont="1" applyFill="1" applyBorder="1" applyAlignment="1">
      <alignment vertical="top" wrapText="1"/>
    </xf>
    <xf numFmtId="189" fontId="13" fillId="15" borderId="14" xfId="6" applyNumberFormat="1" applyFont="1" applyFill="1" applyBorder="1" applyAlignment="1">
      <alignment vertical="top" wrapText="1"/>
    </xf>
    <xf numFmtId="43" fontId="7" fillId="15" borderId="14" xfId="6" applyNumberFormat="1" applyFont="1" applyFill="1" applyBorder="1" applyAlignment="1">
      <alignment vertical="top" wrapText="1"/>
    </xf>
    <xf numFmtId="0" fontId="13" fillId="8" borderId="14" xfId="5" applyFont="1" applyFill="1" applyBorder="1" applyAlignment="1">
      <alignment horizontal="center" vertical="top" wrapText="1"/>
    </xf>
    <xf numFmtId="189" fontId="13" fillId="8" borderId="14" xfId="6" applyNumberFormat="1" applyFont="1" applyFill="1" applyBorder="1" applyAlignment="1">
      <alignment horizontal="center" vertical="top" wrapText="1"/>
    </xf>
    <xf numFmtId="43" fontId="13" fillId="8" borderId="14" xfId="6" applyNumberFormat="1" applyFont="1" applyFill="1" applyBorder="1" applyAlignment="1">
      <alignment horizontal="center" vertical="top" wrapText="1"/>
    </xf>
    <xf numFmtId="0" fontId="10" fillId="11" borderId="14" xfId="5" applyFont="1" applyFill="1" applyBorder="1" applyAlignment="1">
      <alignment vertical="top" wrapText="1"/>
    </xf>
    <xf numFmtId="0" fontId="11" fillId="11" borderId="14" xfId="5" applyFont="1" applyFill="1" applyBorder="1" applyAlignment="1">
      <alignment vertical="top" wrapText="1"/>
    </xf>
    <xf numFmtId="189" fontId="11" fillId="11" borderId="14" xfId="6" applyNumberFormat="1" applyFont="1" applyFill="1" applyBorder="1" applyAlignment="1">
      <alignment vertical="top" wrapText="1"/>
    </xf>
    <xf numFmtId="43" fontId="11" fillId="11" borderId="14" xfId="6" applyNumberFormat="1" applyFont="1" applyFill="1" applyBorder="1" applyAlignment="1">
      <alignment vertical="top" wrapText="1"/>
    </xf>
    <xf numFmtId="0" fontId="10" fillId="0" borderId="0" xfId="5" applyFont="1"/>
    <xf numFmtId="0" fontId="10" fillId="0" borderId="14" xfId="5" applyFont="1" applyBorder="1" applyAlignment="1">
      <alignment vertical="top" wrapText="1"/>
    </xf>
    <xf numFmtId="189" fontId="10" fillId="0" borderId="14" xfId="6" applyNumberFormat="1" applyFont="1" applyBorder="1" applyAlignment="1">
      <alignment vertical="top" wrapText="1"/>
    </xf>
    <xf numFmtId="43" fontId="10" fillId="0" borderId="14" xfId="6" applyNumberFormat="1" applyFont="1" applyBorder="1" applyAlignment="1">
      <alignment vertical="top" wrapText="1"/>
    </xf>
    <xf numFmtId="0" fontId="10" fillId="4" borderId="0" xfId="5" applyFont="1" applyFill="1"/>
    <xf numFmtId="0" fontId="11" fillId="4" borderId="0" xfId="5" applyFont="1" applyFill="1"/>
    <xf numFmtId="0" fontId="10" fillId="0" borderId="9" xfId="1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/>
    </xf>
    <xf numFmtId="0" fontId="4" fillId="4" borderId="9" xfId="2" applyFont="1" applyFill="1" applyBorder="1" applyAlignment="1">
      <alignment horizontal="left" vertical="top" wrapText="1"/>
    </xf>
    <xf numFmtId="0" fontId="3" fillId="0" borderId="0" xfId="1" applyFont="1" applyAlignment="1">
      <alignment horizontal="center" vertical="center"/>
    </xf>
    <xf numFmtId="0" fontId="13" fillId="8" borderId="9" xfId="5" applyFont="1" applyFill="1" applyBorder="1" applyAlignment="1">
      <alignment horizontal="center" vertical="center" wrapText="1"/>
    </xf>
    <xf numFmtId="0" fontId="13" fillId="9" borderId="9" xfId="5" applyFont="1" applyFill="1" applyBorder="1" applyAlignment="1">
      <alignment horizontal="center" vertical="top" wrapText="1"/>
    </xf>
    <xf numFmtId="0" fontId="13" fillId="9" borderId="9" xfId="5" applyFont="1" applyFill="1" applyBorder="1" applyAlignment="1">
      <alignment vertical="top" wrapText="1"/>
    </xf>
    <xf numFmtId="0" fontId="7" fillId="9" borderId="9" xfId="5" applyFont="1" applyFill="1" applyBorder="1" applyAlignment="1">
      <alignment vertical="top" wrapText="1"/>
    </xf>
    <xf numFmtId="189" fontId="13" fillId="9" borderId="9" xfId="6" applyNumberFormat="1" applyFont="1" applyFill="1" applyBorder="1" applyAlignment="1">
      <alignment vertical="top" wrapText="1"/>
    </xf>
    <xf numFmtId="0" fontId="13" fillId="10" borderId="9" xfId="5" applyFont="1" applyFill="1" applyBorder="1" applyAlignment="1">
      <alignment horizontal="center" vertical="top" wrapText="1"/>
    </xf>
    <xf numFmtId="0" fontId="13" fillId="10" borderId="9" xfId="5" applyFont="1" applyFill="1" applyBorder="1" applyAlignment="1">
      <alignment vertical="top" wrapText="1"/>
    </xf>
    <xf numFmtId="0" fontId="7" fillId="10" borderId="9" xfId="5" applyFont="1" applyFill="1" applyBorder="1" applyAlignment="1">
      <alignment vertical="top" wrapText="1"/>
    </xf>
    <xf numFmtId="189" fontId="13" fillId="10" borderId="9" xfId="6" applyNumberFormat="1" applyFont="1" applyFill="1" applyBorder="1" applyAlignment="1">
      <alignment vertical="top" wrapText="1"/>
    </xf>
    <xf numFmtId="0" fontId="7" fillId="11" borderId="9" xfId="5" applyFont="1" applyFill="1" applyBorder="1" applyAlignment="1">
      <alignment vertical="top" wrapText="1"/>
    </xf>
    <xf numFmtId="0" fontId="13" fillId="11" borderId="9" xfId="5" applyFont="1" applyFill="1" applyBorder="1" applyAlignment="1">
      <alignment vertical="top" wrapText="1"/>
    </xf>
    <xf numFmtId="189" fontId="13" fillId="11" borderId="9" xfId="6" applyNumberFormat="1" applyFont="1" applyFill="1" applyBorder="1" applyAlignment="1">
      <alignment vertical="top" wrapText="1"/>
    </xf>
    <xf numFmtId="43" fontId="13" fillId="11" borderId="9" xfId="6" applyNumberFormat="1" applyFont="1" applyFill="1" applyBorder="1" applyAlignment="1">
      <alignment vertical="top" wrapText="1"/>
    </xf>
    <xf numFmtId="0" fontId="7" fillId="0" borderId="9" xfId="5" applyFont="1" applyBorder="1" applyAlignment="1">
      <alignment horizontal="center" vertical="top" wrapText="1"/>
    </xf>
    <xf numFmtId="0" fontId="7" fillId="0" borderId="9" xfId="5" applyFont="1" applyBorder="1" applyAlignment="1">
      <alignment vertical="top" wrapText="1"/>
    </xf>
    <xf numFmtId="189" fontId="7" fillId="0" borderId="9" xfId="6" applyNumberFormat="1" applyFont="1" applyBorder="1" applyAlignment="1">
      <alignment vertical="top" wrapText="1"/>
    </xf>
    <xf numFmtId="43" fontId="7" fillId="0" borderId="9" xfId="6" applyNumberFormat="1" applyFont="1" applyBorder="1" applyAlignment="1">
      <alignment vertical="top" wrapText="1"/>
    </xf>
    <xf numFmtId="0" fontId="7" fillId="12" borderId="9" xfId="5" applyFont="1" applyFill="1" applyBorder="1" applyAlignment="1">
      <alignment vertical="top" wrapText="1"/>
    </xf>
    <xf numFmtId="0" fontId="13" fillId="12" borderId="9" xfId="5" applyFont="1" applyFill="1" applyBorder="1" applyAlignment="1">
      <alignment vertical="top" wrapText="1"/>
    </xf>
    <xf numFmtId="189" fontId="13" fillId="12" borderId="9" xfId="6" applyNumberFormat="1" applyFont="1" applyFill="1" applyBorder="1" applyAlignment="1">
      <alignment vertical="top" wrapText="1"/>
    </xf>
    <xf numFmtId="43" fontId="7" fillId="12" borderId="9" xfId="6" applyNumberFormat="1" applyFont="1" applyFill="1" applyBorder="1" applyAlignment="1">
      <alignment vertical="top" wrapText="1"/>
    </xf>
    <xf numFmtId="0" fontId="7" fillId="13" borderId="9" xfId="5" applyFont="1" applyFill="1" applyBorder="1" applyAlignment="1">
      <alignment vertical="top" wrapText="1"/>
    </xf>
    <xf numFmtId="0" fontId="13" fillId="13" borderId="9" xfId="5" applyFont="1" applyFill="1" applyBorder="1" applyAlignment="1">
      <alignment vertical="top" wrapText="1"/>
    </xf>
    <xf numFmtId="189" fontId="13" fillId="13" borderId="9" xfId="6" applyNumberFormat="1" applyFont="1" applyFill="1" applyBorder="1" applyAlignment="1">
      <alignment vertical="top" wrapText="1"/>
    </xf>
    <xf numFmtId="43" fontId="7" fillId="13" borderId="9" xfId="6" applyNumberFormat="1" applyFont="1" applyFill="1" applyBorder="1" applyAlignment="1">
      <alignment vertical="top" wrapText="1"/>
    </xf>
    <xf numFmtId="0" fontId="7" fillId="14" borderId="9" xfId="5" applyFont="1" applyFill="1" applyBorder="1" applyAlignment="1">
      <alignment vertical="top" wrapText="1"/>
    </xf>
    <xf numFmtId="0" fontId="13" fillId="14" borderId="9" xfId="5" applyFont="1" applyFill="1" applyBorder="1" applyAlignment="1">
      <alignment vertical="top" wrapText="1"/>
    </xf>
    <xf numFmtId="189" fontId="13" fillId="14" borderId="9" xfId="6" applyNumberFormat="1" applyFont="1" applyFill="1" applyBorder="1" applyAlignment="1">
      <alignment vertical="top" wrapText="1"/>
    </xf>
    <xf numFmtId="43" fontId="7" fillId="14" borderId="9" xfId="6" applyNumberFormat="1" applyFont="1" applyFill="1" applyBorder="1" applyAlignment="1">
      <alignment vertical="top" wrapText="1"/>
    </xf>
    <xf numFmtId="0" fontId="7" fillId="15" borderId="9" xfId="5" applyFont="1" applyFill="1" applyBorder="1" applyAlignment="1">
      <alignment vertical="top" wrapText="1"/>
    </xf>
    <xf numFmtId="0" fontId="13" fillId="15" borderId="9" xfId="5" applyFont="1" applyFill="1" applyBorder="1" applyAlignment="1">
      <alignment vertical="top" wrapText="1"/>
    </xf>
    <xf numFmtId="189" fontId="13" fillId="15" borderId="9" xfId="6" applyNumberFormat="1" applyFont="1" applyFill="1" applyBorder="1" applyAlignment="1">
      <alignment vertical="top" wrapText="1"/>
    </xf>
    <xf numFmtId="43" fontId="7" fillId="15" borderId="9" xfId="6" applyNumberFormat="1" applyFont="1" applyFill="1" applyBorder="1" applyAlignment="1">
      <alignment vertical="top" wrapText="1"/>
    </xf>
    <xf numFmtId="0" fontId="13" fillId="8" borderId="9" xfId="5" applyFont="1" applyFill="1" applyBorder="1" applyAlignment="1">
      <alignment horizontal="center" vertical="top" wrapText="1"/>
    </xf>
    <xf numFmtId="189" fontId="13" fillId="8" borderId="9" xfId="6" applyNumberFormat="1" applyFont="1" applyFill="1" applyBorder="1" applyAlignment="1">
      <alignment horizontal="center" vertical="top" wrapText="1"/>
    </xf>
    <xf numFmtId="43" fontId="13" fillId="8" borderId="9" xfId="6" applyNumberFormat="1" applyFont="1" applyFill="1" applyBorder="1" applyAlignment="1">
      <alignment horizontal="center" vertical="top" wrapText="1"/>
    </xf>
    <xf numFmtId="0" fontId="2" fillId="0" borderId="9" xfId="1" applyFont="1" applyBorder="1" applyAlignment="1">
      <alignment horizontal="center" wrapText="1"/>
    </xf>
    <xf numFmtId="0" fontId="2" fillId="0" borderId="0" xfId="1" applyFont="1" applyFill="1" applyAlignment="1">
      <alignment vertical="top"/>
    </xf>
    <xf numFmtId="0" fontId="4" fillId="4" borderId="9" xfId="1" applyFont="1" applyFill="1" applyBorder="1" applyAlignment="1">
      <alignment horizontal="center" vertical="top" wrapText="1"/>
    </xf>
    <xf numFmtId="0" fontId="4" fillId="4" borderId="9" xfId="1" applyFont="1" applyFill="1" applyBorder="1" applyAlignment="1">
      <alignment horizontal="center" vertical="center" wrapText="1"/>
    </xf>
    <xf numFmtId="0" fontId="2" fillId="18" borderId="9" xfId="2" applyFont="1" applyFill="1" applyBorder="1" applyAlignment="1">
      <alignment horizontal="left" vertical="top" wrapText="1"/>
    </xf>
    <xf numFmtId="2" fontId="2" fillId="18" borderId="9" xfId="0" applyNumberFormat="1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top" wrapText="1"/>
    </xf>
    <xf numFmtId="49" fontId="2" fillId="18" borderId="9" xfId="1" applyNumberFormat="1" applyFont="1" applyFill="1" applyBorder="1" applyAlignment="1">
      <alignment horizontal="center" vertical="top"/>
    </xf>
    <xf numFmtId="0" fontId="2" fillId="18" borderId="9" xfId="1" applyFont="1" applyFill="1" applyBorder="1" applyAlignment="1">
      <alignment horizontal="center" vertical="top"/>
    </xf>
    <xf numFmtId="0" fontId="2" fillId="18" borderId="9" xfId="1" applyFont="1" applyFill="1" applyBorder="1" applyAlignment="1">
      <alignment vertical="top"/>
    </xf>
    <xf numFmtId="0" fontId="4" fillId="16" borderId="9" xfId="1" applyFont="1" applyFill="1" applyBorder="1" applyAlignment="1">
      <alignment horizontal="center" vertical="top" textRotation="90" wrapText="1"/>
    </xf>
    <xf numFmtId="0" fontId="4" fillId="16" borderId="9" xfId="1" applyFont="1" applyFill="1" applyBorder="1" applyAlignment="1">
      <alignment horizontal="center" vertical="top" textRotation="90"/>
    </xf>
    <xf numFmtId="0" fontId="4" fillId="8" borderId="9" xfId="1" applyFont="1" applyFill="1" applyBorder="1" applyAlignment="1">
      <alignment horizontal="center" vertical="top" textRotation="90" wrapText="1"/>
    </xf>
    <xf numFmtId="0" fontId="4" fillId="8" borderId="9" xfId="1" applyFont="1" applyFill="1" applyBorder="1" applyAlignment="1">
      <alignment horizontal="center" vertical="top" textRotation="90"/>
    </xf>
    <xf numFmtId="0" fontId="4" fillId="21" borderId="9" xfId="1" applyFont="1" applyFill="1" applyBorder="1" applyAlignment="1">
      <alignment horizontal="center" vertical="top" textRotation="90" wrapText="1"/>
    </xf>
    <xf numFmtId="0" fontId="4" fillId="21" borderId="9" xfId="1" applyFont="1" applyFill="1" applyBorder="1" applyAlignment="1">
      <alignment horizontal="center" vertical="top" textRotation="90"/>
    </xf>
    <xf numFmtId="0" fontId="4" fillId="18" borderId="9" xfId="1" applyFont="1" applyFill="1" applyBorder="1" applyAlignment="1">
      <alignment horizontal="center" vertical="top" textRotation="90" wrapText="1"/>
    </xf>
    <xf numFmtId="0" fontId="4" fillId="18" borderId="9" xfId="1" applyFont="1" applyFill="1" applyBorder="1" applyAlignment="1">
      <alignment horizontal="center" vertical="top" textRotation="90"/>
    </xf>
    <xf numFmtId="0" fontId="2" fillId="6" borderId="9" xfId="2" applyFont="1" applyFill="1" applyBorder="1" applyAlignment="1">
      <alignment horizontal="left" vertical="top" wrapText="1"/>
    </xf>
    <xf numFmtId="0" fontId="2" fillId="6" borderId="9" xfId="1" applyFont="1" applyFill="1" applyBorder="1" applyAlignment="1">
      <alignment vertical="top"/>
    </xf>
    <xf numFmtId="0" fontId="4" fillId="6" borderId="9" xfId="2" applyFont="1" applyFill="1" applyBorder="1" applyAlignment="1">
      <alignment horizontal="left" vertical="top" wrapText="1"/>
    </xf>
    <xf numFmtId="0" fontId="2" fillId="3" borderId="9" xfId="1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9" xfId="1" applyFont="1" applyFill="1" applyBorder="1" applyAlignment="1">
      <alignment horizontal="center" vertical="top"/>
    </xf>
    <xf numFmtId="0" fontId="2" fillId="3" borderId="9" xfId="1" applyFont="1" applyFill="1" applyBorder="1" applyAlignment="1">
      <alignment horizontal="center" vertical="top" wrapText="1"/>
    </xf>
    <xf numFmtId="0" fontId="2" fillId="4" borderId="9" xfId="1" applyFont="1" applyFill="1" applyBorder="1" applyAlignment="1">
      <alignment vertical="top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14" fillId="0" borderId="9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2" fillId="6" borderId="9" xfId="2" applyFont="1" applyFill="1" applyBorder="1" applyAlignment="1">
      <alignment horizontal="center" vertical="top" wrapText="1"/>
    </xf>
    <xf numFmtId="0" fontId="2" fillId="6" borderId="9" xfId="1" applyFont="1" applyFill="1" applyBorder="1" applyAlignment="1">
      <alignment horizontal="center" vertical="top"/>
    </xf>
    <xf numFmtId="0" fontId="4" fillId="2" borderId="9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/>
    </xf>
    <xf numFmtId="0" fontId="2" fillId="4" borderId="9" xfId="1" applyFont="1" applyFill="1" applyBorder="1" applyAlignment="1">
      <alignment horizontal="center" vertical="top"/>
    </xf>
    <xf numFmtId="0" fontId="4" fillId="7" borderId="9" xfId="1" applyFont="1" applyFill="1" applyBorder="1" applyAlignment="1">
      <alignment horizontal="center" vertical="top" wrapText="1"/>
    </xf>
    <xf numFmtId="2" fontId="4" fillId="7" borderId="9" xfId="2" applyNumberFormat="1" applyFont="1" applyFill="1" applyBorder="1" applyAlignment="1">
      <alignment horizontal="center" vertical="top" wrapText="1"/>
    </xf>
    <xf numFmtId="0" fontId="2" fillId="7" borderId="9" xfId="2" applyFont="1" applyFill="1" applyBorder="1" applyAlignment="1">
      <alignment horizontal="center" vertical="top" wrapText="1"/>
    </xf>
    <xf numFmtId="0" fontId="2" fillId="18" borderId="9" xfId="2" applyFont="1" applyFill="1" applyBorder="1" applyAlignment="1">
      <alignment horizontal="center" vertical="top" wrapText="1"/>
    </xf>
    <xf numFmtId="0" fontId="3" fillId="0" borderId="0" xfId="1" applyFont="1" applyFill="1"/>
    <xf numFmtId="0" fontId="15" fillId="0" borderId="9" xfId="1" applyFont="1" applyBorder="1" applyAlignment="1">
      <alignment horizontal="center" vertical="top" wrapText="1"/>
    </xf>
    <xf numFmtId="0" fontId="3" fillId="19" borderId="9" xfId="1" applyFont="1" applyFill="1" applyBorder="1" applyAlignment="1">
      <alignment horizontal="center"/>
    </xf>
    <xf numFmtId="0" fontId="3" fillId="8" borderId="9" xfId="1" applyFont="1" applyFill="1" applyBorder="1" applyAlignment="1">
      <alignment horizontal="center"/>
    </xf>
    <xf numFmtId="0" fontId="3" fillId="21" borderId="9" xfId="1" applyFont="1" applyFill="1" applyBorder="1" applyAlignment="1">
      <alignment horizontal="center"/>
    </xf>
    <xf numFmtId="0" fontId="3" fillId="17" borderId="9" xfId="1" applyFont="1" applyFill="1" applyBorder="1" applyAlignment="1">
      <alignment horizontal="center"/>
    </xf>
    <xf numFmtId="0" fontId="3" fillId="7" borderId="10" xfId="2" applyFont="1" applyFill="1" applyBorder="1" applyAlignment="1">
      <alignment horizontal="center" vertical="top" wrapText="1"/>
    </xf>
    <xf numFmtId="0" fontId="3" fillId="7" borderId="11" xfId="2" applyFont="1" applyFill="1" applyBorder="1" applyAlignment="1">
      <alignment horizontal="center" vertical="top" wrapText="1"/>
    </xf>
    <xf numFmtId="0" fontId="3" fillId="7" borderId="12" xfId="2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9" xfId="1" applyFont="1" applyBorder="1" applyAlignment="1">
      <alignment vertical="top"/>
    </xf>
    <xf numFmtId="0" fontId="4" fillId="0" borderId="9" xfId="1" applyFont="1" applyBorder="1" applyAlignment="1">
      <alignment vertical="top" wrapText="1"/>
    </xf>
    <xf numFmtId="0" fontId="3" fillId="21" borderId="9" xfId="1" applyFont="1" applyFill="1" applyBorder="1" applyAlignment="1">
      <alignment horizontal="center"/>
    </xf>
    <xf numFmtId="0" fontId="3" fillId="17" borderId="9" xfId="1" applyFont="1" applyFill="1" applyBorder="1" applyAlignment="1">
      <alignment horizontal="center"/>
    </xf>
    <xf numFmtId="0" fontId="3" fillId="20" borderId="15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3" fillId="19" borderId="9" xfId="1" applyFont="1" applyFill="1" applyBorder="1" applyAlignment="1">
      <alignment horizontal="center"/>
    </xf>
    <xf numFmtId="0" fontId="3" fillId="8" borderId="9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 vertical="center"/>
    </xf>
    <xf numFmtId="0" fontId="4" fillId="16" borderId="9" xfId="1" applyFont="1" applyFill="1" applyBorder="1" applyAlignment="1">
      <alignment horizontal="center" vertical="center" textRotation="90"/>
    </xf>
    <xf numFmtId="0" fontId="4" fillId="8" borderId="9" xfId="1" applyFont="1" applyFill="1" applyBorder="1" applyAlignment="1">
      <alignment horizontal="center" vertical="center" textRotation="90"/>
    </xf>
    <xf numFmtId="0" fontId="4" fillId="21" borderId="9" xfId="1" applyFont="1" applyFill="1" applyBorder="1" applyAlignment="1">
      <alignment horizontal="center" vertical="center" textRotation="90"/>
    </xf>
    <xf numFmtId="0" fontId="4" fillId="18" borderId="9" xfId="1" applyFont="1" applyFill="1" applyBorder="1" applyAlignment="1">
      <alignment horizontal="center" vertical="center" textRotation="90"/>
    </xf>
    <xf numFmtId="0" fontId="3" fillId="7" borderId="10" xfId="2" applyFont="1" applyFill="1" applyBorder="1" applyAlignment="1">
      <alignment horizontal="center" vertical="top" wrapText="1"/>
    </xf>
    <xf numFmtId="0" fontId="3" fillId="7" borderId="11" xfId="2" applyFont="1" applyFill="1" applyBorder="1" applyAlignment="1">
      <alignment horizontal="center" vertical="top" wrapText="1"/>
    </xf>
    <xf numFmtId="0" fontId="3" fillId="7" borderId="12" xfId="2" applyFont="1" applyFill="1" applyBorder="1" applyAlignment="1">
      <alignment horizontal="center" vertical="top" wrapText="1"/>
    </xf>
    <xf numFmtId="0" fontId="4" fillId="4" borderId="9" xfId="2" applyFont="1" applyFill="1" applyBorder="1" applyAlignment="1">
      <alignment horizontal="left" vertical="top" wrapText="1"/>
    </xf>
    <xf numFmtId="2" fontId="4" fillId="7" borderId="9" xfId="2" applyNumberFormat="1" applyFont="1" applyFill="1" applyBorder="1" applyAlignment="1">
      <alignment horizontal="left" vertical="top" wrapText="1"/>
    </xf>
    <xf numFmtId="0" fontId="4" fillId="2" borderId="9" xfId="1" applyFont="1" applyFill="1" applyBorder="1" applyAlignment="1">
      <alignment horizontal="left" vertical="top" wrapText="1"/>
    </xf>
    <xf numFmtId="0" fontId="4" fillId="4" borderId="9" xfId="1" applyFont="1" applyFill="1" applyBorder="1" applyAlignment="1">
      <alignment horizontal="left" vertical="top" wrapText="1"/>
    </xf>
    <xf numFmtId="0" fontId="4" fillId="7" borderId="9" xfId="1" applyFont="1" applyFill="1" applyBorder="1" applyAlignment="1">
      <alignment horizontal="left" vertical="top" wrapText="1"/>
    </xf>
    <xf numFmtId="0" fontId="2" fillId="18" borderId="9" xfId="2" applyFont="1" applyFill="1" applyBorder="1" applyAlignment="1">
      <alignment horizontal="left" vertical="top" wrapText="1"/>
    </xf>
    <xf numFmtId="0" fontId="2" fillId="7" borderId="9" xfId="2" applyFont="1" applyFill="1" applyBorder="1" applyAlignment="1">
      <alignment horizontal="left" vertical="top" wrapText="1"/>
    </xf>
    <xf numFmtId="0" fontId="4" fillId="6" borderId="9" xfId="2" applyFont="1" applyFill="1" applyBorder="1" applyAlignment="1">
      <alignment horizontal="left" vertical="top" wrapText="1"/>
    </xf>
    <xf numFmtId="0" fontId="2" fillId="6" borderId="9" xfId="2" applyFont="1" applyFill="1" applyBorder="1" applyAlignment="1">
      <alignment horizontal="left" vertical="top" wrapText="1"/>
    </xf>
    <xf numFmtId="0" fontId="3" fillId="0" borderId="0" xfId="1" applyFont="1" applyAlignment="1">
      <alignment horizontal="center" vertical="center"/>
    </xf>
    <xf numFmtId="0" fontId="8" fillId="0" borderId="6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8" fillId="4" borderId="13" xfId="5" applyFont="1" applyFill="1" applyBorder="1" applyAlignment="1">
      <alignment horizontal="center"/>
    </xf>
    <xf numFmtId="2" fontId="4" fillId="4" borderId="9" xfId="2" applyNumberFormat="1" applyFont="1" applyFill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8" fillId="4" borderId="0" xfId="5" applyFont="1" applyFill="1" applyBorder="1" applyAlignment="1">
      <alignment horizontal="center"/>
    </xf>
    <xf numFmtId="0" fontId="16" fillId="0" borderId="16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textRotation="90" wrapText="1"/>
    </xf>
    <xf numFmtId="0" fontId="17" fillId="3" borderId="1" xfId="0" applyFont="1" applyFill="1" applyBorder="1" applyAlignment="1">
      <alignment horizontal="center" textRotation="90" wrapText="1"/>
    </xf>
    <xf numFmtId="0" fontId="11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textRotation="90" wrapText="1"/>
    </xf>
    <xf numFmtId="0" fontId="11" fillId="3" borderId="1" xfId="0" applyFont="1" applyFill="1" applyBorder="1" applyAlignment="1">
      <alignment horizontal="center" textRotation="90" wrapText="1"/>
    </xf>
    <xf numFmtId="0" fontId="3" fillId="4" borderId="17" xfId="1" applyFont="1" applyFill="1" applyBorder="1" applyAlignment="1">
      <alignment horizontal="left" vertical="top" wrapText="1"/>
    </xf>
    <xf numFmtId="0" fontId="3" fillId="4" borderId="18" xfId="1" applyFont="1" applyFill="1" applyBorder="1" applyAlignment="1">
      <alignment horizontal="left" vertical="top" wrapText="1"/>
    </xf>
    <xf numFmtId="0" fontId="3" fillId="4" borderId="2" xfId="1" applyFont="1" applyFill="1" applyBorder="1" applyAlignment="1">
      <alignment horizontal="left" vertical="top" wrapText="1"/>
    </xf>
    <xf numFmtId="0" fontId="19" fillId="0" borderId="1" xfId="2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22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1" fillId="22" borderId="1" xfId="0" applyFont="1" applyFill="1" applyBorder="1" applyAlignment="1">
      <alignment horizontal="center" vertical="top" wrapText="1"/>
    </xf>
    <xf numFmtId="0" fontId="20" fillId="22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 wrapText="1"/>
    </xf>
    <xf numFmtId="0" fontId="3" fillId="5" borderId="1" xfId="2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 wrapText="1"/>
    </xf>
    <xf numFmtId="0" fontId="22" fillId="5" borderId="1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3" fillId="4" borderId="17" xfId="2" applyFont="1" applyFill="1" applyBorder="1" applyAlignment="1">
      <alignment horizontal="left" vertical="top" wrapText="1"/>
    </xf>
    <xf numFmtId="0" fontId="3" fillId="4" borderId="18" xfId="2" applyFont="1" applyFill="1" applyBorder="1" applyAlignment="1">
      <alignment horizontal="left" vertical="top" wrapText="1"/>
    </xf>
    <xf numFmtId="0" fontId="3" fillId="4" borderId="2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top"/>
    </xf>
    <xf numFmtId="0" fontId="19" fillId="0" borderId="1" xfId="1" applyFont="1" applyBorder="1" applyAlignment="1">
      <alignment vertical="top" wrapText="1"/>
    </xf>
    <xf numFmtId="0" fontId="19" fillId="0" borderId="1" xfId="0" applyFont="1" applyBorder="1" applyAlignment="1">
      <alignment horizontal="center" vertical="top"/>
    </xf>
    <xf numFmtId="1" fontId="27" fillId="0" borderId="1" xfId="1" applyNumberFormat="1" applyFont="1" applyBorder="1" applyAlignment="1">
      <alignment horizontal="center" vertical="top" wrapText="1"/>
    </xf>
    <xf numFmtId="0" fontId="27" fillId="4" borderId="1" xfId="1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center" vertical="top"/>
    </xf>
    <xf numFmtId="2" fontId="27" fillId="0" borderId="1" xfId="1" applyNumberFormat="1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/>
    </xf>
    <xf numFmtId="0" fontId="28" fillId="4" borderId="1" xfId="0" applyFont="1" applyFill="1" applyBorder="1" applyAlignment="1">
      <alignment horizontal="center" vertical="top"/>
    </xf>
    <xf numFmtId="2" fontId="19" fillId="0" borderId="1" xfId="0" applyNumberFormat="1" applyFont="1" applyBorder="1" applyAlignment="1">
      <alignment horizontal="center" vertical="top" wrapText="1"/>
    </xf>
    <xf numFmtId="0" fontId="3" fillId="6" borderId="1" xfId="1" applyFont="1" applyFill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0" fontId="26" fillId="6" borderId="1" xfId="0" applyFont="1" applyFill="1" applyBorder="1" applyAlignment="1">
      <alignment horizontal="center" vertical="top"/>
    </xf>
    <xf numFmtId="0" fontId="22" fillId="6" borderId="1" xfId="0" applyFont="1" applyFill="1" applyBorder="1" applyAlignment="1">
      <alignment horizontal="center" vertical="top"/>
    </xf>
    <xf numFmtId="0" fontId="26" fillId="6" borderId="1" xfId="1" applyFont="1" applyFill="1" applyBorder="1" applyAlignment="1">
      <alignment horizontal="center" vertical="top"/>
    </xf>
    <xf numFmtId="0" fontId="26" fillId="6" borderId="1" xfId="1" applyFont="1" applyFill="1" applyBorder="1" applyAlignment="1">
      <alignment vertical="top"/>
    </xf>
    <xf numFmtId="0" fontId="3" fillId="6" borderId="1" xfId="1" applyFont="1" applyFill="1" applyBorder="1" applyAlignment="1">
      <alignment horizontal="center" vertical="top"/>
    </xf>
    <xf numFmtId="0" fontId="19" fillId="0" borderId="1" xfId="1" applyFont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26" fillId="6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top" wrapText="1"/>
    </xf>
    <xf numFmtId="0" fontId="26" fillId="6" borderId="1" xfId="1" applyFont="1" applyFill="1" applyBorder="1" applyAlignment="1">
      <alignment horizontal="center" vertical="top" wrapText="1"/>
    </xf>
    <xf numFmtId="0" fontId="26" fillId="6" borderId="1" xfId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27" fillId="0" borderId="1" xfId="1" applyNumberFormat="1" applyFont="1" applyBorder="1" applyAlignment="1">
      <alignment horizontal="center" vertical="top"/>
    </xf>
    <xf numFmtId="0" fontId="19" fillId="0" borderId="0" xfId="1" applyFont="1" applyAlignment="1">
      <alignment vertical="top" wrapText="1"/>
    </xf>
    <xf numFmtId="0" fontId="27" fillId="4" borderId="1" xfId="0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horizontal="center" vertical="top" wrapText="1"/>
    </xf>
    <xf numFmtId="1" fontId="27" fillId="0" borderId="1" xfId="1" applyNumberFormat="1" applyFont="1" applyBorder="1" applyAlignment="1">
      <alignment horizontal="center" vertical="top"/>
    </xf>
    <xf numFmtId="2" fontId="19" fillId="0" borderId="1" xfId="2" applyNumberFormat="1" applyFont="1" applyBorder="1" applyAlignment="1">
      <alignment horizontal="left" vertical="top" wrapText="1"/>
    </xf>
    <xf numFmtId="2" fontId="3" fillId="4" borderId="17" xfId="2" applyNumberFormat="1" applyFont="1" applyFill="1" applyBorder="1" applyAlignment="1">
      <alignment horizontal="left" vertical="top" wrapText="1"/>
    </xf>
    <xf numFmtId="2" fontId="3" fillId="4" borderId="18" xfId="2" applyNumberFormat="1" applyFont="1" applyFill="1" applyBorder="1" applyAlignment="1">
      <alignment horizontal="left" vertical="top" wrapText="1"/>
    </xf>
    <xf numFmtId="2" fontId="3" fillId="4" borderId="2" xfId="2" applyNumberFormat="1" applyFont="1" applyFill="1" applyBorder="1" applyAlignment="1">
      <alignment horizontal="left" vertical="top" wrapText="1"/>
    </xf>
    <xf numFmtId="1" fontId="27" fillId="4" borderId="1" xfId="1" applyNumberFormat="1" applyFont="1" applyFill="1" applyBorder="1" applyAlignment="1">
      <alignment horizontal="center" vertical="top"/>
    </xf>
    <xf numFmtId="0" fontId="3" fillId="4" borderId="0" xfId="1" applyFont="1" applyFill="1" applyAlignment="1">
      <alignment vertical="top" wrapText="1"/>
    </xf>
    <xf numFmtId="0" fontId="20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2" fontId="27" fillId="4" borderId="1" xfId="1" applyNumberFormat="1" applyFont="1" applyFill="1" applyBorder="1" applyAlignment="1">
      <alignment horizontal="center" vertical="top"/>
    </xf>
    <xf numFmtId="0" fontId="20" fillId="22" borderId="1" xfId="1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2" fontId="21" fillId="0" borderId="1" xfId="1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2" fontId="19" fillId="0" borderId="1" xfId="1" applyNumberFormat="1" applyFont="1" applyBorder="1" applyAlignment="1">
      <alignment horizontal="center" vertical="top" wrapText="1"/>
    </xf>
    <xf numFmtId="49" fontId="19" fillId="0" borderId="1" xfId="1" applyNumberFormat="1" applyFont="1" applyBorder="1" applyAlignment="1">
      <alignment horizontal="center" vertical="top" wrapText="1"/>
    </xf>
    <xf numFmtId="49" fontId="21" fillId="0" borderId="1" xfId="1" applyNumberFormat="1" applyFont="1" applyBorder="1" applyAlignment="1">
      <alignment horizontal="center" vertical="top" wrapText="1"/>
    </xf>
    <xf numFmtId="0" fontId="21" fillId="22" borderId="1" xfId="0" applyFont="1" applyFill="1" applyBorder="1" applyAlignment="1">
      <alignment horizontal="center" vertical="top"/>
    </xf>
    <xf numFmtId="0" fontId="21" fillId="22" borderId="1" xfId="1" applyFont="1" applyFill="1" applyBorder="1" applyAlignment="1">
      <alignment horizontal="center" vertical="top" wrapText="1"/>
    </xf>
    <xf numFmtId="49" fontId="20" fillId="0" borderId="1" xfId="1" applyNumberFormat="1" applyFont="1" applyBorder="1" applyAlignment="1">
      <alignment horizontal="center" vertical="top" wrapText="1"/>
    </xf>
    <xf numFmtId="0" fontId="20" fillId="22" borderId="1" xfId="0" applyFont="1" applyFill="1" applyBorder="1" applyAlignment="1">
      <alignment horizontal="center" vertical="top"/>
    </xf>
    <xf numFmtId="0" fontId="21" fillId="23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 wrapText="1"/>
    </xf>
    <xf numFmtId="49" fontId="19" fillId="6" borderId="1" xfId="1" applyNumberFormat="1" applyFont="1" applyFill="1" applyBorder="1" applyAlignment="1">
      <alignment horizontal="center" vertical="top" wrapText="1"/>
    </xf>
    <xf numFmtId="49" fontId="20" fillId="6" borderId="1" xfId="1" applyNumberFormat="1" applyFont="1" applyFill="1" applyBorder="1" applyAlignment="1">
      <alignment horizontal="center" vertical="top" wrapText="1"/>
    </xf>
    <xf numFmtId="49" fontId="21" fillId="6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vertical="top" wrapText="1"/>
    </xf>
    <xf numFmtId="2" fontId="19" fillId="6" borderId="1" xfId="1" applyNumberFormat="1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center" vertical="top" wrapText="1"/>
    </xf>
    <xf numFmtId="0" fontId="26" fillId="4" borderId="1" xfId="1" applyFont="1" applyFill="1" applyBorder="1" applyAlignment="1">
      <alignment horizontal="center" vertical="top"/>
    </xf>
    <xf numFmtId="0" fontId="22" fillId="4" borderId="1" xfId="1" applyFont="1" applyFill="1" applyBorder="1" applyAlignment="1">
      <alignment horizontal="center" vertical="top"/>
    </xf>
    <xf numFmtId="0" fontId="26" fillId="4" borderId="1" xfId="1" applyFont="1" applyFill="1" applyBorder="1" applyAlignment="1">
      <alignment vertical="top"/>
    </xf>
    <xf numFmtId="0" fontId="19" fillId="0" borderId="19" xfId="1" applyFont="1" applyBorder="1" applyAlignment="1">
      <alignment horizontal="left" vertical="top" wrapText="1"/>
    </xf>
    <xf numFmtId="0" fontId="19" fillId="0" borderId="0" xfId="1" applyFont="1"/>
    <xf numFmtId="188" fontId="10" fillId="0" borderId="0" xfId="3" applyNumberFormat="1" applyFont="1" applyFill="1" applyBorder="1" applyAlignment="1">
      <alignment horizontal="center"/>
    </xf>
    <xf numFmtId="188" fontId="27" fillId="0" borderId="0" xfId="3" applyNumberFormat="1" applyFont="1" applyFill="1" applyBorder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16" fillId="0" borderId="16" xfId="1" applyFont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textRotation="90" wrapText="1"/>
    </xf>
    <xf numFmtId="0" fontId="3" fillId="4" borderId="1" xfId="1" applyFont="1" applyFill="1" applyBorder="1" applyAlignment="1">
      <alignment horizontal="left" vertical="top" wrapText="1"/>
    </xf>
    <xf numFmtId="0" fontId="31" fillId="5" borderId="1" xfId="0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vertical="top"/>
    </xf>
    <xf numFmtId="0" fontId="3" fillId="6" borderId="1" xfId="1" applyFont="1" applyFill="1" applyBorder="1" applyAlignment="1">
      <alignment vertical="top" wrapText="1"/>
    </xf>
    <xf numFmtId="2" fontId="3" fillId="4" borderId="1" xfId="2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19" fillId="6" borderId="1" xfId="1" applyFont="1" applyFill="1" applyBorder="1" applyAlignment="1">
      <alignment horizontal="center" vertical="top" wrapText="1"/>
    </xf>
    <xf numFmtId="0" fontId="19" fillId="6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/>
    </xf>
  </cellXfs>
  <cellStyles count="7">
    <cellStyle name="เครื่องหมายจุลภาค 2" xfId="3"/>
    <cellStyle name="จุลภาค 2" xfId="6"/>
    <cellStyle name="ปกติ" xfId="0" builtinId="0"/>
    <cellStyle name="ปกติ 2" xfId="1"/>
    <cellStyle name="ปกติ 3" xfId="4"/>
    <cellStyle name="ปกติ 4" xfId="5"/>
    <cellStyle name="ปกติ_แผนปฏิบัติราชการ 4 ปี มรสน.xi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2:S100"/>
  <sheetViews>
    <sheetView tabSelected="1" view="pageBreakPreview" zoomScale="60" zoomScaleNormal="60" workbookViewId="0">
      <pane ySplit="5" topLeftCell="A6" activePane="bottomLeft" state="frozen"/>
      <selection pane="bottomLeft" activeCell="H13" sqref="H13"/>
    </sheetView>
  </sheetViews>
  <sheetFormatPr defaultColWidth="9.140625" defaultRowHeight="18.75" x14ac:dyDescent="0.3"/>
  <cols>
    <col min="1" max="1" width="37.5703125" style="6" customWidth="1"/>
    <col min="2" max="2" width="12" style="7" customWidth="1"/>
    <col min="3" max="3" width="9.85546875" style="9" customWidth="1"/>
    <col min="4" max="13" width="7.5703125" style="9" customWidth="1"/>
    <col min="14" max="14" width="6.42578125" style="1" customWidth="1"/>
    <col min="15" max="15" width="7.42578125" style="1" customWidth="1"/>
    <col min="16" max="16" width="8.5703125" style="1" customWidth="1"/>
    <col min="17" max="17" width="8.42578125" style="1" customWidth="1"/>
    <col min="18" max="18" width="6.42578125" style="1" customWidth="1"/>
    <col min="19" max="16384" width="9.140625" style="1"/>
  </cols>
  <sheetData>
    <row r="2" spans="1:18" ht="63.75" customHeight="1" x14ac:dyDescent="0.35">
      <c r="A2" s="359" t="s">
        <v>391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18" ht="24" customHeight="1" x14ac:dyDescent="0.3">
      <c r="A3" s="256" t="s">
        <v>338</v>
      </c>
      <c r="B3" s="256" t="s">
        <v>15</v>
      </c>
      <c r="C3" s="256" t="s">
        <v>16</v>
      </c>
      <c r="D3" s="256" t="s">
        <v>392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8" s="2" customFormat="1" ht="19.5" customHeight="1" x14ac:dyDescent="0.3">
      <c r="A4" s="256"/>
      <c r="B4" s="256"/>
      <c r="C4" s="256"/>
      <c r="D4" s="260" t="s">
        <v>340</v>
      </c>
      <c r="E4" s="260" t="s">
        <v>341</v>
      </c>
      <c r="F4" s="260" t="s">
        <v>342</v>
      </c>
      <c r="G4" s="260" t="s">
        <v>343</v>
      </c>
      <c r="H4" s="260" t="s">
        <v>344</v>
      </c>
      <c r="I4" s="260" t="s">
        <v>345</v>
      </c>
      <c r="J4" s="260" t="s">
        <v>346</v>
      </c>
      <c r="K4" s="260" t="s">
        <v>347</v>
      </c>
      <c r="L4" s="260" t="s">
        <v>348</v>
      </c>
      <c r="M4" s="260" t="s">
        <v>349</v>
      </c>
      <c r="N4" s="260" t="s">
        <v>350</v>
      </c>
      <c r="O4" s="360" t="s">
        <v>351</v>
      </c>
      <c r="P4" s="360"/>
      <c r="Q4" s="360"/>
      <c r="R4" s="360"/>
    </row>
    <row r="5" spans="1:18" s="3" customFormat="1" ht="112.5" customHeight="1" x14ac:dyDescent="0.3">
      <c r="A5" s="256"/>
      <c r="B5" s="256"/>
      <c r="C5" s="256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361" t="s">
        <v>353</v>
      </c>
      <c r="P5" s="361" t="s">
        <v>354</v>
      </c>
      <c r="Q5" s="361" t="s">
        <v>355</v>
      </c>
      <c r="R5" s="361" t="s">
        <v>356</v>
      </c>
    </row>
    <row r="6" spans="1:18" s="10" customFormat="1" ht="24" customHeight="1" x14ac:dyDescent="0.2">
      <c r="A6" s="362" t="s">
        <v>2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</row>
    <row r="7" spans="1:18" s="10" customFormat="1" ht="48" customHeight="1" x14ac:dyDescent="0.2">
      <c r="A7" s="362" t="s">
        <v>357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</row>
    <row r="8" spans="1:18" s="10" customFormat="1" ht="24" customHeight="1" x14ac:dyDescent="0.2">
      <c r="A8" s="362" t="s">
        <v>17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</row>
    <row r="9" spans="1:18" s="4" customFormat="1" ht="51.75" customHeight="1" x14ac:dyDescent="0.2">
      <c r="A9" s="265" t="s">
        <v>358</v>
      </c>
      <c r="B9" s="266">
        <v>2.35</v>
      </c>
      <c r="C9" s="266">
        <v>5</v>
      </c>
      <c r="D9" s="328" t="s">
        <v>393</v>
      </c>
      <c r="E9" s="328" t="s">
        <v>393</v>
      </c>
      <c r="F9" s="328" t="s">
        <v>393</v>
      </c>
      <c r="G9" s="328" t="s">
        <v>393</v>
      </c>
      <c r="H9" s="328" t="s">
        <v>393</v>
      </c>
      <c r="I9" s="328" t="s">
        <v>393</v>
      </c>
      <c r="J9" s="266" t="s">
        <v>394</v>
      </c>
      <c r="K9" s="266" t="s">
        <v>394</v>
      </c>
      <c r="L9" s="328" t="s">
        <v>395</v>
      </c>
      <c r="M9" s="266" t="s">
        <v>394</v>
      </c>
      <c r="N9" s="266" t="s">
        <v>394</v>
      </c>
      <c r="O9" s="266" t="s">
        <v>394</v>
      </c>
      <c r="P9" s="266" t="s">
        <v>394</v>
      </c>
      <c r="Q9" s="266" t="s">
        <v>394</v>
      </c>
      <c r="R9" s="266" t="s">
        <v>394</v>
      </c>
    </row>
    <row r="10" spans="1:18" s="4" customFormat="1" ht="71.25" customHeight="1" x14ac:dyDescent="0.2">
      <c r="A10" s="265" t="s">
        <v>3</v>
      </c>
      <c r="B10" s="266">
        <v>2.35</v>
      </c>
      <c r="C10" s="266">
        <v>8</v>
      </c>
      <c r="D10" s="328" t="s">
        <v>393</v>
      </c>
      <c r="E10" s="328" t="s">
        <v>393</v>
      </c>
      <c r="F10" s="328" t="s">
        <v>393</v>
      </c>
      <c r="G10" s="328" t="s">
        <v>393</v>
      </c>
      <c r="H10" s="328" t="s">
        <v>393</v>
      </c>
      <c r="I10" s="328" t="s">
        <v>393</v>
      </c>
      <c r="J10" s="266" t="s">
        <v>394</v>
      </c>
      <c r="K10" s="266" t="s">
        <v>394</v>
      </c>
      <c r="L10" s="328" t="s">
        <v>395</v>
      </c>
      <c r="M10" s="266" t="s">
        <v>394</v>
      </c>
      <c r="N10" s="266" t="s">
        <v>394</v>
      </c>
      <c r="O10" s="266" t="s">
        <v>394</v>
      </c>
      <c r="P10" s="266" t="s">
        <v>394</v>
      </c>
      <c r="Q10" s="266" t="s">
        <v>394</v>
      </c>
      <c r="R10" s="266" t="s">
        <v>394</v>
      </c>
    </row>
    <row r="11" spans="1:18" s="4" customFormat="1" ht="74.25" customHeight="1" x14ac:dyDescent="0.2">
      <c r="A11" s="265" t="s">
        <v>18</v>
      </c>
      <c r="B11" s="266">
        <v>2.35</v>
      </c>
      <c r="C11" s="266">
        <v>3</v>
      </c>
      <c r="D11" s="328" t="s">
        <v>393</v>
      </c>
      <c r="E11" s="328" t="s">
        <v>393</v>
      </c>
      <c r="F11" s="328" t="s">
        <v>393</v>
      </c>
      <c r="G11" s="328" t="s">
        <v>393</v>
      </c>
      <c r="H11" s="328" t="s">
        <v>393</v>
      </c>
      <c r="I11" s="328" t="s">
        <v>393</v>
      </c>
      <c r="J11" s="266" t="s">
        <v>394</v>
      </c>
      <c r="K11" s="266" t="s">
        <v>394</v>
      </c>
      <c r="L11" s="328" t="s">
        <v>395</v>
      </c>
      <c r="M11" s="266" t="s">
        <v>394</v>
      </c>
      <c r="N11" s="266" t="s">
        <v>394</v>
      </c>
      <c r="O11" s="266" t="s">
        <v>394</v>
      </c>
      <c r="P11" s="266" t="s">
        <v>394</v>
      </c>
      <c r="Q11" s="266" t="s">
        <v>394</v>
      </c>
      <c r="R11" s="266" t="s">
        <v>394</v>
      </c>
    </row>
    <row r="12" spans="1:18" s="4" customFormat="1" ht="63" x14ac:dyDescent="0.2">
      <c r="A12" s="265" t="s">
        <v>360</v>
      </c>
      <c r="B12" s="266">
        <v>2.35</v>
      </c>
      <c r="C12" s="266">
        <v>5</v>
      </c>
      <c r="D12" s="328" t="s">
        <v>393</v>
      </c>
      <c r="E12" s="328" t="s">
        <v>393</v>
      </c>
      <c r="F12" s="328" t="s">
        <v>393</v>
      </c>
      <c r="G12" s="328" t="s">
        <v>393</v>
      </c>
      <c r="H12" s="328" t="s">
        <v>393</v>
      </c>
      <c r="I12" s="328" t="s">
        <v>393</v>
      </c>
      <c r="J12" s="266" t="s">
        <v>394</v>
      </c>
      <c r="K12" s="266" t="s">
        <v>394</v>
      </c>
      <c r="L12" s="328" t="s">
        <v>395</v>
      </c>
      <c r="M12" s="266" t="s">
        <v>394</v>
      </c>
      <c r="N12" s="266" t="s">
        <v>394</v>
      </c>
      <c r="O12" s="266" t="s">
        <v>394</v>
      </c>
      <c r="P12" s="266" t="s">
        <v>394</v>
      </c>
      <c r="Q12" s="266" t="s">
        <v>394</v>
      </c>
      <c r="R12" s="266" t="s">
        <v>394</v>
      </c>
    </row>
    <row r="13" spans="1:18" s="4" customFormat="1" ht="48" customHeight="1" x14ac:dyDescent="0.2">
      <c r="A13" s="265" t="s">
        <v>361</v>
      </c>
      <c r="B13" s="266">
        <v>2.35</v>
      </c>
      <c r="C13" s="266">
        <v>5</v>
      </c>
      <c r="D13" s="328" t="s">
        <v>393</v>
      </c>
      <c r="E13" s="328" t="s">
        <v>393</v>
      </c>
      <c r="F13" s="328" t="s">
        <v>393</v>
      </c>
      <c r="G13" s="328" t="s">
        <v>393</v>
      </c>
      <c r="H13" s="328" t="s">
        <v>393</v>
      </c>
      <c r="I13" s="328" t="s">
        <v>393</v>
      </c>
      <c r="J13" s="266" t="s">
        <v>394</v>
      </c>
      <c r="K13" s="266" t="s">
        <v>394</v>
      </c>
      <c r="L13" s="328" t="s">
        <v>395</v>
      </c>
      <c r="M13" s="266" t="s">
        <v>394</v>
      </c>
      <c r="N13" s="266" t="s">
        <v>394</v>
      </c>
      <c r="O13" s="266" t="s">
        <v>394</v>
      </c>
      <c r="P13" s="266" t="s">
        <v>394</v>
      </c>
      <c r="Q13" s="266" t="s">
        <v>394</v>
      </c>
      <c r="R13" s="266" t="s">
        <v>394</v>
      </c>
    </row>
    <row r="14" spans="1:18" s="4" customFormat="1" ht="63" x14ac:dyDescent="0.2">
      <c r="A14" s="265" t="s">
        <v>19</v>
      </c>
      <c r="B14" s="266">
        <v>2.35</v>
      </c>
      <c r="C14" s="266">
        <v>8</v>
      </c>
      <c r="D14" s="328" t="s">
        <v>393</v>
      </c>
      <c r="E14" s="328" t="s">
        <v>393</v>
      </c>
      <c r="F14" s="328" t="s">
        <v>393</v>
      </c>
      <c r="G14" s="328" t="s">
        <v>393</v>
      </c>
      <c r="H14" s="328" t="s">
        <v>393</v>
      </c>
      <c r="I14" s="328" t="s">
        <v>393</v>
      </c>
      <c r="J14" s="266" t="s">
        <v>394</v>
      </c>
      <c r="K14" s="266" t="s">
        <v>394</v>
      </c>
      <c r="L14" s="328" t="s">
        <v>395</v>
      </c>
      <c r="M14" s="266" t="s">
        <v>394</v>
      </c>
      <c r="N14" s="266" t="s">
        <v>394</v>
      </c>
      <c r="O14" s="266" t="s">
        <v>394</v>
      </c>
      <c r="P14" s="266" t="s">
        <v>394</v>
      </c>
      <c r="Q14" s="266" t="s">
        <v>394</v>
      </c>
      <c r="R14" s="266" t="s">
        <v>394</v>
      </c>
    </row>
    <row r="15" spans="1:18" s="4" customFormat="1" ht="63" x14ac:dyDescent="0.2">
      <c r="A15" s="265" t="s">
        <v>362</v>
      </c>
      <c r="B15" s="266">
        <v>2.35</v>
      </c>
      <c r="C15" s="266">
        <v>50</v>
      </c>
      <c r="D15" s="328" t="s">
        <v>393</v>
      </c>
      <c r="E15" s="328" t="s">
        <v>393</v>
      </c>
      <c r="F15" s="328" t="s">
        <v>393</v>
      </c>
      <c r="G15" s="328" t="s">
        <v>393</v>
      </c>
      <c r="H15" s="328" t="s">
        <v>393</v>
      </c>
      <c r="I15" s="328" t="s">
        <v>393</v>
      </c>
      <c r="J15" s="266" t="s">
        <v>394</v>
      </c>
      <c r="K15" s="266" t="s">
        <v>394</v>
      </c>
      <c r="L15" s="328" t="s">
        <v>395</v>
      </c>
      <c r="M15" s="266" t="s">
        <v>394</v>
      </c>
      <c r="N15" s="266" t="s">
        <v>394</v>
      </c>
      <c r="O15" s="266" t="s">
        <v>394</v>
      </c>
      <c r="P15" s="266" t="s">
        <v>394</v>
      </c>
      <c r="Q15" s="266" t="s">
        <v>394</v>
      </c>
      <c r="R15" s="266" t="s">
        <v>394</v>
      </c>
    </row>
    <row r="16" spans="1:18" s="4" customFormat="1" ht="76.5" customHeight="1" x14ac:dyDescent="0.2">
      <c r="A16" s="265" t="s">
        <v>396</v>
      </c>
      <c r="B16" s="266">
        <v>2.35</v>
      </c>
      <c r="C16" s="266">
        <v>5</v>
      </c>
      <c r="D16" s="328" t="s">
        <v>393</v>
      </c>
      <c r="E16" s="328" t="s">
        <v>393</v>
      </c>
      <c r="F16" s="328" t="s">
        <v>393</v>
      </c>
      <c r="G16" s="328" t="s">
        <v>393</v>
      </c>
      <c r="H16" s="328" t="s">
        <v>393</v>
      </c>
      <c r="I16" s="328" t="s">
        <v>393</v>
      </c>
      <c r="J16" s="266" t="s">
        <v>394</v>
      </c>
      <c r="K16" s="266" t="s">
        <v>394</v>
      </c>
      <c r="L16" s="328" t="s">
        <v>395</v>
      </c>
      <c r="M16" s="266" t="s">
        <v>394</v>
      </c>
      <c r="N16" s="266" t="s">
        <v>394</v>
      </c>
      <c r="O16" s="266" t="s">
        <v>394</v>
      </c>
      <c r="P16" s="266" t="s">
        <v>394</v>
      </c>
      <c r="Q16" s="266" t="s">
        <v>394</v>
      </c>
      <c r="R16" s="266" t="s">
        <v>394</v>
      </c>
    </row>
    <row r="17" spans="1:18" s="11" customFormat="1" ht="21" x14ac:dyDescent="0.2">
      <c r="A17" s="274" t="s">
        <v>20</v>
      </c>
      <c r="B17" s="275">
        <f>SUM(B9:B16)</f>
        <v>18.8</v>
      </c>
      <c r="C17" s="276"/>
      <c r="D17" s="363"/>
      <c r="E17" s="363"/>
      <c r="F17" s="363"/>
      <c r="G17" s="363"/>
      <c r="H17" s="363"/>
      <c r="I17" s="363"/>
      <c r="J17" s="276"/>
      <c r="K17" s="276"/>
      <c r="L17" s="363"/>
      <c r="M17" s="276"/>
      <c r="N17" s="276"/>
      <c r="O17" s="276"/>
      <c r="P17" s="276"/>
      <c r="Q17" s="276"/>
      <c r="R17" s="276"/>
    </row>
    <row r="18" spans="1:18" s="10" customFormat="1" ht="21" x14ac:dyDescent="0.2">
      <c r="A18" s="364" t="s">
        <v>21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</row>
    <row r="19" spans="1:18" s="10" customFormat="1" ht="21" x14ac:dyDescent="0.2">
      <c r="A19" s="364" t="s">
        <v>22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</row>
    <row r="20" spans="1:18" s="4" customFormat="1" ht="63" x14ac:dyDescent="0.2">
      <c r="A20" s="284" t="s">
        <v>4</v>
      </c>
      <c r="B20" s="266">
        <v>2.35</v>
      </c>
      <c r="C20" s="266">
        <v>7</v>
      </c>
      <c r="D20" s="328" t="s">
        <v>393</v>
      </c>
      <c r="E20" s="328" t="s">
        <v>393</v>
      </c>
      <c r="F20" s="328" t="s">
        <v>393</v>
      </c>
      <c r="G20" s="328" t="s">
        <v>393</v>
      </c>
      <c r="H20" s="328" t="s">
        <v>393</v>
      </c>
      <c r="I20" s="328" t="s">
        <v>393</v>
      </c>
      <c r="J20" s="266" t="s">
        <v>394</v>
      </c>
      <c r="K20" s="266" t="s">
        <v>394</v>
      </c>
      <c r="L20" s="328" t="s">
        <v>395</v>
      </c>
      <c r="M20" s="266" t="s">
        <v>394</v>
      </c>
      <c r="N20" s="266" t="s">
        <v>394</v>
      </c>
      <c r="O20" s="266" t="s">
        <v>394</v>
      </c>
      <c r="P20" s="266" t="s">
        <v>394</v>
      </c>
      <c r="Q20" s="328" t="s">
        <v>359</v>
      </c>
      <c r="R20" s="266" t="s">
        <v>394</v>
      </c>
    </row>
    <row r="21" spans="1:18" s="4" customFormat="1" ht="84" x14ac:dyDescent="0.2">
      <c r="A21" s="288" t="s">
        <v>397</v>
      </c>
      <c r="B21" s="266">
        <v>2.35</v>
      </c>
      <c r="C21" s="266" t="s">
        <v>24</v>
      </c>
      <c r="D21" s="328" t="s">
        <v>393</v>
      </c>
      <c r="E21" s="328" t="s">
        <v>393</v>
      </c>
      <c r="F21" s="328" t="s">
        <v>393</v>
      </c>
      <c r="G21" s="328" t="s">
        <v>393</v>
      </c>
      <c r="H21" s="328" t="s">
        <v>393</v>
      </c>
      <c r="I21" s="328" t="s">
        <v>393</v>
      </c>
      <c r="J21" s="266" t="s">
        <v>394</v>
      </c>
      <c r="K21" s="266" t="s">
        <v>394</v>
      </c>
      <c r="L21" s="266" t="s">
        <v>394</v>
      </c>
      <c r="M21" s="266" t="s">
        <v>394</v>
      </c>
      <c r="N21" s="266" t="s">
        <v>394</v>
      </c>
      <c r="O21" s="266" t="s">
        <v>394</v>
      </c>
      <c r="P21" s="266" t="s">
        <v>394</v>
      </c>
      <c r="Q21" s="328" t="s">
        <v>359</v>
      </c>
      <c r="R21" s="266" t="s">
        <v>394</v>
      </c>
    </row>
    <row r="22" spans="1:18" s="4" customFormat="1" ht="105" x14ac:dyDescent="0.2">
      <c r="A22" s="288" t="s">
        <v>398</v>
      </c>
      <c r="B22" s="266">
        <v>2.35</v>
      </c>
      <c r="C22" s="266">
        <v>30</v>
      </c>
      <c r="D22" s="266" t="s">
        <v>394</v>
      </c>
      <c r="E22" s="328" t="s">
        <v>393</v>
      </c>
      <c r="F22" s="328" t="s">
        <v>393</v>
      </c>
      <c r="G22" s="328" t="s">
        <v>393</v>
      </c>
      <c r="H22" s="328" t="s">
        <v>393</v>
      </c>
      <c r="I22" s="328" t="s">
        <v>393</v>
      </c>
      <c r="J22" s="266" t="s">
        <v>394</v>
      </c>
      <c r="K22" s="266" t="s">
        <v>394</v>
      </c>
      <c r="L22" s="266" t="s">
        <v>394</v>
      </c>
      <c r="M22" s="266" t="s">
        <v>394</v>
      </c>
      <c r="N22" s="266" t="s">
        <v>394</v>
      </c>
      <c r="O22" s="266" t="s">
        <v>394</v>
      </c>
      <c r="P22" s="266" t="s">
        <v>394</v>
      </c>
      <c r="Q22" s="328" t="s">
        <v>359</v>
      </c>
      <c r="R22" s="266" t="s">
        <v>394</v>
      </c>
    </row>
    <row r="23" spans="1:18" s="11" customFormat="1" ht="21" x14ac:dyDescent="0.2">
      <c r="A23" s="274" t="s">
        <v>20</v>
      </c>
      <c r="B23" s="276">
        <f>SUM(B20:B22)</f>
        <v>7.0500000000000007</v>
      </c>
      <c r="C23" s="276"/>
      <c r="D23" s="363"/>
      <c r="E23" s="363"/>
      <c r="F23" s="363"/>
      <c r="G23" s="363"/>
      <c r="H23" s="363"/>
      <c r="I23" s="363"/>
      <c r="J23" s="276"/>
      <c r="K23" s="276"/>
      <c r="L23" s="363"/>
      <c r="M23" s="276"/>
      <c r="N23" s="276"/>
      <c r="O23" s="276"/>
      <c r="P23" s="276"/>
      <c r="Q23" s="276"/>
      <c r="R23" s="276"/>
    </row>
    <row r="24" spans="1:18" s="12" customFormat="1" ht="21" x14ac:dyDescent="0.2">
      <c r="A24" s="362" t="s">
        <v>26</v>
      </c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</row>
    <row r="25" spans="1:18" s="12" customFormat="1" ht="21" x14ac:dyDescent="0.2">
      <c r="A25" s="362" t="s">
        <v>27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</row>
    <row r="26" spans="1:18" s="4" customFormat="1" ht="74.25" customHeight="1" x14ac:dyDescent="0.2">
      <c r="A26" s="288" t="s">
        <v>28</v>
      </c>
      <c r="B26" s="266">
        <v>2.35</v>
      </c>
      <c r="C26" s="266">
        <v>70</v>
      </c>
      <c r="D26" s="328" t="s">
        <v>393</v>
      </c>
      <c r="E26" s="328" t="s">
        <v>393</v>
      </c>
      <c r="F26" s="328" t="s">
        <v>393</v>
      </c>
      <c r="G26" s="328" t="s">
        <v>393</v>
      </c>
      <c r="H26" s="328" t="s">
        <v>393</v>
      </c>
      <c r="I26" s="328" t="s">
        <v>393</v>
      </c>
      <c r="J26" s="328" t="s">
        <v>393</v>
      </c>
      <c r="K26" s="328" t="s">
        <v>393</v>
      </c>
      <c r="L26" s="328" t="s">
        <v>393</v>
      </c>
      <c r="M26" s="328" t="s">
        <v>393</v>
      </c>
      <c r="N26" s="328" t="s">
        <v>393</v>
      </c>
      <c r="O26" s="328" t="s">
        <v>393</v>
      </c>
      <c r="P26" s="328" t="s">
        <v>393</v>
      </c>
      <c r="Q26" s="328" t="s">
        <v>399</v>
      </c>
      <c r="R26" s="328" t="s">
        <v>393</v>
      </c>
    </row>
    <row r="27" spans="1:18" s="4" customFormat="1" ht="105.75" customHeight="1" x14ac:dyDescent="0.2">
      <c r="A27" s="288" t="s">
        <v>368</v>
      </c>
      <c r="B27" s="266">
        <v>2.35</v>
      </c>
      <c r="C27" s="266">
        <v>3</v>
      </c>
      <c r="D27" s="328" t="s">
        <v>393</v>
      </c>
      <c r="E27" s="328" t="s">
        <v>393</v>
      </c>
      <c r="F27" s="328" t="s">
        <v>393</v>
      </c>
      <c r="G27" s="328" t="s">
        <v>393</v>
      </c>
      <c r="H27" s="328" t="s">
        <v>393</v>
      </c>
      <c r="I27" s="328" t="s">
        <v>393</v>
      </c>
      <c r="J27" s="266" t="s">
        <v>394</v>
      </c>
      <c r="K27" s="266" t="s">
        <v>394</v>
      </c>
      <c r="L27" s="328" t="s">
        <v>399</v>
      </c>
      <c r="M27" s="266" t="s">
        <v>394</v>
      </c>
      <c r="N27" s="266" t="s">
        <v>394</v>
      </c>
      <c r="O27" s="266" t="s">
        <v>394</v>
      </c>
      <c r="P27" s="266" t="s">
        <v>394</v>
      </c>
      <c r="Q27" s="328" t="s">
        <v>359</v>
      </c>
      <c r="R27" s="266" t="s">
        <v>394</v>
      </c>
    </row>
    <row r="28" spans="1:18" s="11" customFormat="1" ht="21" x14ac:dyDescent="0.2">
      <c r="A28" s="274" t="s">
        <v>20</v>
      </c>
      <c r="B28" s="275">
        <f>SUM(B26:B27)</f>
        <v>4.7</v>
      </c>
      <c r="C28" s="276"/>
      <c r="D28" s="363"/>
      <c r="E28" s="363"/>
      <c r="F28" s="363"/>
      <c r="G28" s="363"/>
      <c r="H28" s="363"/>
      <c r="I28" s="363"/>
      <c r="J28" s="276"/>
      <c r="K28" s="276"/>
      <c r="L28" s="363"/>
      <c r="M28" s="276"/>
      <c r="N28" s="276"/>
      <c r="O28" s="276"/>
      <c r="P28" s="276"/>
      <c r="Q28" s="276"/>
      <c r="R28" s="276"/>
    </row>
    <row r="29" spans="1:18" s="13" customFormat="1" ht="51.75" customHeight="1" x14ac:dyDescent="0.2">
      <c r="A29" s="362" t="s">
        <v>369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</row>
    <row r="30" spans="1:18" s="13" customFormat="1" ht="21" x14ac:dyDescent="0.2">
      <c r="A30" s="362" t="s">
        <v>29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</row>
    <row r="31" spans="1:18" s="4" customFormat="1" ht="42" x14ac:dyDescent="0.2">
      <c r="A31" s="288" t="s">
        <v>30</v>
      </c>
      <c r="B31" s="266">
        <v>2.35</v>
      </c>
      <c r="C31" s="289">
        <v>6</v>
      </c>
      <c r="D31" s="328" t="s">
        <v>393</v>
      </c>
      <c r="E31" s="328" t="s">
        <v>393</v>
      </c>
      <c r="F31" s="328" t="s">
        <v>393</v>
      </c>
      <c r="G31" s="328" t="s">
        <v>393</v>
      </c>
      <c r="H31" s="328" t="s">
        <v>393</v>
      </c>
      <c r="I31" s="328" t="s">
        <v>393</v>
      </c>
      <c r="J31" s="266" t="s">
        <v>394</v>
      </c>
      <c r="K31" s="266" t="s">
        <v>394</v>
      </c>
      <c r="L31" s="266" t="s">
        <v>394</v>
      </c>
      <c r="M31" s="328" t="s">
        <v>399</v>
      </c>
      <c r="N31" s="266" t="s">
        <v>394</v>
      </c>
      <c r="O31" s="266" t="s">
        <v>394</v>
      </c>
      <c r="P31" s="266" t="s">
        <v>394</v>
      </c>
      <c r="Q31" s="266" t="s">
        <v>394</v>
      </c>
      <c r="R31" s="266" t="s">
        <v>394</v>
      </c>
    </row>
    <row r="32" spans="1:18" s="4" customFormat="1" ht="63" x14ac:dyDescent="0.2">
      <c r="A32" s="288" t="s">
        <v>31</v>
      </c>
      <c r="B32" s="266">
        <v>2.35</v>
      </c>
      <c r="C32" s="289">
        <v>5</v>
      </c>
      <c r="D32" s="328" t="s">
        <v>393</v>
      </c>
      <c r="E32" s="328" t="s">
        <v>393</v>
      </c>
      <c r="F32" s="328" t="s">
        <v>393</v>
      </c>
      <c r="G32" s="328" t="s">
        <v>393</v>
      </c>
      <c r="H32" s="328" t="s">
        <v>393</v>
      </c>
      <c r="I32" s="328" t="s">
        <v>393</v>
      </c>
      <c r="J32" s="266" t="s">
        <v>394</v>
      </c>
      <c r="K32" s="266" t="s">
        <v>394</v>
      </c>
      <c r="L32" s="266" t="s">
        <v>394</v>
      </c>
      <c r="M32" s="328" t="s">
        <v>399</v>
      </c>
      <c r="N32" s="266" t="s">
        <v>394</v>
      </c>
      <c r="O32" s="266" t="s">
        <v>394</v>
      </c>
      <c r="P32" s="266" t="s">
        <v>394</v>
      </c>
      <c r="Q32" s="266" t="s">
        <v>394</v>
      </c>
      <c r="R32" s="266" t="s">
        <v>394</v>
      </c>
    </row>
    <row r="33" spans="1:18" s="4" customFormat="1" ht="45" customHeight="1" x14ac:dyDescent="0.2">
      <c r="A33" s="288" t="s">
        <v>371</v>
      </c>
      <c r="B33" s="266">
        <v>2.35</v>
      </c>
      <c r="C33" s="289">
        <v>3</v>
      </c>
      <c r="D33" s="328" t="s">
        <v>393</v>
      </c>
      <c r="E33" s="328" t="s">
        <v>393</v>
      </c>
      <c r="F33" s="328" t="s">
        <v>393</v>
      </c>
      <c r="G33" s="328" t="s">
        <v>393</v>
      </c>
      <c r="H33" s="328" t="s">
        <v>393</v>
      </c>
      <c r="I33" s="328" t="s">
        <v>393</v>
      </c>
      <c r="J33" s="266" t="s">
        <v>394</v>
      </c>
      <c r="K33" s="266" t="s">
        <v>394</v>
      </c>
      <c r="L33" s="266" t="s">
        <v>394</v>
      </c>
      <c r="M33" s="328" t="s">
        <v>399</v>
      </c>
      <c r="N33" s="266" t="s">
        <v>394</v>
      </c>
      <c r="O33" s="266" t="s">
        <v>394</v>
      </c>
      <c r="P33" s="266" t="s">
        <v>394</v>
      </c>
      <c r="Q33" s="266" t="s">
        <v>394</v>
      </c>
      <c r="R33" s="266" t="s">
        <v>394</v>
      </c>
    </row>
    <row r="34" spans="1:18" s="4" customFormat="1" ht="84" x14ac:dyDescent="0.2">
      <c r="A34" s="288" t="s">
        <v>372</v>
      </c>
      <c r="B34" s="297">
        <v>2.4</v>
      </c>
      <c r="C34" s="289">
        <v>1</v>
      </c>
      <c r="D34" s="328" t="s">
        <v>393</v>
      </c>
      <c r="E34" s="328" t="s">
        <v>393</v>
      </c>
      <c r="F34" s="328" t="s">
        <v>393</v>
      </c>
      <c r="G34" s="328" t="s">
        <v>393</v>
      </c>
      <c r="H34" s="328" t="s">
        <v>393</v>
      </c>
      <c r="I34" s="328" t="s">
        <v>393</v>
      </c>
      <c r="J34" s="266" t="s">
        <v>394</v>
      </c>
      <c r="K34" s="266" t="s">
        <v>394</v>
      </c>
      <c r="L34" s="266" t="s">
        <v>394</v>
      </c>
      <c r="M34" s="328" t="s">
        <v>399</v>
      </c>
      <c r="N34" s="266" t="s">
        <v>394</v>
      </c>
      <c r="O34" s="266" t="s">
        <v>394</v>
      </c>
      <c r="P34" s="266" t="s">
        <v>394</v>
      </c>
      <c r="Q34" s="266" t="s">
        <v>394</v>
      </c>
      <c r="R34" s="266" t="s">
        <v>394</v>
      </c>
    </row>
    <row r="35" spans="1:18" s="11" customFormat="1" ht="21" x14ac:dyDescent="0.2">
      <c r="A35" s="274" t="s">
        <v>20</v>
      </c>
      <c r="B35" s="275">
        <f>SUM(B31:B34)</f>
        <v>9.4500000000000011</v>
      </c>
      <c r="C35" s="276"/>
      <c r="D35" s="363"/>
      <c r="E35" s="363"/>
      <c r="F35" s="363"/>
      <c r="G35" s="363"/>
      <c r="H35" s="363"/>
      <c r="I35" s="363"/>
      <c r="J35" s="276"/>
      <c r="K35" s="276"/>
      <c r="L35" s="363"/>
      <c r="M35" s="276"/>
      <c r="N35" s="276"/>
      <c r="O35" s="276"/>
      <c r="P35" s="276"/>
      <c r="Q35" s="276"/>
      <c r="R35" s="276"/>
    </row>
    <row r="36" spans="1:18" s="14" customFormat="1" ht="21" x14ac:dyDescent="0.2">
      <c r="A36" s="298" t="s">
        <v>32</v>
      </c>
      <c r="B36" s="299">
        <f>B17+B23+B28+B35</f>
        <v>40</v>
      </c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5"/>
      <c r="O36" s="365"/>
      <c r="P36" s="365"/>
      <c r="Q36" s="365"/>
      <c r="R36" s="365"/>
    </row>
    <row r="37" spans="1:18" s="13" customFormat="1" ht="21" x14ac:dyDescent="0.2">
      <c r="A37" s="362" t="s">
        <v>5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</row>
    <row r="38" spans="1:18" s="13" customFormat="1" ht="21" x14ac:dyDescent="0.2">
      <c r="A38" s="362" t="s">
        <v>33</v>
      </c>
      <c r="B38" s="362"/>
      <c r="C38" s="362"/>
      <c r="D38" s="362"/>
      <c r="E38" s="362"/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</row>
    <row r="39" spans="1:18" s="13" customFormat="1" ht="21" x14ac:dyDescent="0.2">
      <c r="A39" s="362" t="s">
        <v>34</v>
      </c>
      <c r="B39" s="362"/>
      <c r="C39" s="362"/>
      <c r="D39" s="362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</row>
    <row r="40" spans="1:18" s="5" customFormat="1" ht="69.75" customHeight="1" x14ac:dyDescent="0.2">
      <c r="A40" s="288" t="s">
        <v>373</v>
      </c>
      <c r="B40" s="297">
        <v>1.65</v>
      </c>
      <c r="C40" s="289">
        <v>50</v>
      </c>
      <c r="D40" s="328" t="s">
        <v>399</v>
      </c>
      <c r="E40" s="266" t="s">
        <v>394</v>
      </c>
      <c r="F40" s="266" t="s">
        <v>394</v>
      </c>
      <c r="G40" s="266" t="s">
        <v>394</v>
      </c>
      <c r="H40" s="266" t="s">
        <v>394</v>
      </c>
      <c r="I40" s="266" t="s">
        <v>394</v>
      </c>
      <c r="J40" s="266" t="s">
        <v>394</v>
      </c>
      <c r="K40" s="266" t="s">
        <v>394</v>
      </c>
      <c r="L40" s="266" t="s">
        <v>394</v>
      </c>
      <c r="M40" s="266" t="s">
        <v>394</v>
      </c>
      <c r="N40" s="266" t="s">
        <v>394</v>
      </c>
      <c r="O40" s="266" t="s">
        <v>394</v>
      </c>
      <c r="P40" s="266" t="s">
        <v>394</v>
      </c>
      <c r="Q40" s="266" t="s">
        <v>394</v>
      </c>
      <c r="R40" s="266" t="s">
        <v>394</v>
      </c>
    </row>
    <row r="41" spans="1:18" s="5" customFormat="1" ht="51.75" customHeight="1" x14ac:dyDescent="0.2">
      <c r="A41" s="288" t="s">
        <v>35</v>
      </c>
      <c r="B41" s="297">
        <v>1.65</v>
      </c>
      <c r="C41" s="289">
        <v>20</v>
      </c>
      <c r="D41" s="328" t="s">
        <v>399</v>
      </c>
      <c r="E41" s="266" t="s">
        <v>394</v>
      </c>
      <c r="F41" s="266" t="s">
        <v>394</v>
      </c>
      <c r="G41" s="266" t="s">
        <v>394</v>
      </c>
      <c r="H41" s="266" t="s">
        <v>394</v>
      </c>
      <c r="I41" s="266" t="s">
        <v>394</v>
      </c>
      <c r="J41" s="266" t="s">
        <v>394</v>
      </c>
      <c r="K41" s="266" t="s">
        <v>394</v>
      </c>
      <c r="L41" s="266" t="s">
        <v>394</v>
      </c>
      <c r="M41" s="266" t="s">
        <v>394</v>
      </c>
      <c r="N41" s="266" t="s">
        <v>394</v>
      </c>
      <c r="O41" s="266" t="s">
        <v>394</v>
      </c>
      <c r="P41" s="266" t="s">
        <v>394</v>
      </c>
      <c r="Q41" s="266" t="s">
        <v>394</v>
      </c>
      <c r="R41" s="266" t="s">
        <v>394</v>
      </c>
    </row>
    <row r="42" spans="1:18" s="5" customFormat="1" ht="71.25" customHeight="1" x14ac:dyDescent="0.2">
      <c r="A42" s="288" t="s">
        <v>36</v>
      </c>
      <c r="B42" s="297">
        <v>1.65</v>
      </c>
      <c r="C42" s="289">
        <v>80</v>
      </c>
      <c r="D42" s="328" t="s">
        <v>399</v>
      </c>
      <c r="E42" s="266" t="s">
        <v>394</v>
      </c>
      <c r="F42" s="266" t="s">
        <v>394</v>
      </c>
      <c r="G42" s="266" t="s">
        <v>394</v>
      </c>
      <c r="H42" s="266" t="s">
        <v>394</v>
      </c>
      <c r="I42" s="266" t="s">
        <v>394</v>
      </c>
      <c r="J42" s="266" t="s">
        <v>394</v>
      </c>
      <c r="K42" s="266" t="s">
        <v>394</v>
      </c>
      <c r="L42" s="266" t="s">
        <v>394</v>
      </c>
      <c r="M42" s="266" t="s">
        <v>394</v>
      </c>
      <c r="N42" s="266" t="s">
        <v>394</v>
      </c>
      <c r="O42" s="266" t="s">
        <v>394</v>
      </c>
      <c r="P42" s="266" t="s">
        <v>394</v>
      </c>
      <c r="Q42" s="266" t="s">
        <v>394</v>
      </c>
      <c r="R42" s="266" t="s">
        <v>394</v>
      </c>
    </row>
    <row r="43" spans="1:18" s="5" customFormat="1" ht="122.25" customHeight="1" x14ac:dyDescent="0.2">
      <c r="A43" s="288" t="s">
        <v>374</v>
      </c>
      <c r="B43" s="297">
        <v>1.65</v>
      </c>
      <c r="C43" s="289">
        <v>300</v>
      </c>
      <c r="D43" s="328" t="s">
        <v>399</v>
      </c>
      <c r="E43" s="266" t="s">
        <v>394</v>
      </c>
      <c r="F43" s="266" t="s">
        <v>394</v>
      </c>
      <c r="G43" s="266" t="s">
        <v>394</v>
      </c>
      <c r="H43" s="266" t="s">
        <v>394</v>
      </c>
      <c r="I43" s="266" t="s">
        <v>394</v>
      </c>
      <c r="J43" s="266" t="s">
        <v>394</v>
      </c>
      <c r="K43" s="266" t="s">
        <v>394</v>
      </c>
      <c r="L43" s="266" t="s">
        <v>394</v>
      </c>
      <c r="M43" s="266" t="s">
        <v>394</v>
      </c>
      <c r="N43" s="266" t="s">
        <v>394</v>
      </c>
      <c r="O43" s="266" t="s">
        <v>394</v>
      </c>
      <c r="P43" s="266" t="s">
        <v>394</v>
      </c>
      <c r="Q43" s="266" t="s">
        <v>394</v>
      </c>
      <c r="R43" s="266" t="s">
        <v>394</v>
      </c>
    </row>
    <row r="44" spans="1:18" s="11" customFormat="1" ht="21" x14ac:dyDescent="0.2">
      <c r="A44" s="274" t="s">
        <v>20</v>
      </c>
      <c r="B44" s="275">
        <f>SUM(B40:B43)</f>
        <v>6.6</v>
      </c>
      <c r="C44" s="276"/>
      <c r="D44" s="363"/>
      <c r="E44" s="363"/>
      <c r="F44" s="363"/>
      <c r="G44" s="363"/>
      <c r="H44" s="363"/>
      <c r="I44" s="363"/>
      <c r="J44" s="276"/>
      <c r="K44" s="276"/>
      <c r="L44" s="363"/>
      <c r="M44" s="276"/>
      <c r="N44" s="276"/>
      <c r="O44" s="276"/>
      <c r="P44" s="276"/>
      <c r="Q44" s="276"/>
      <c r="R44" s="276"/>
    </row>
    <row r="45" spans="1:18" s="15" customFormat="1" ht="21" x14ac:dyDescent="0.2">
      <c r="A45" s="362" t="s">
        <v>37</v>
      </c>
      <c r="B45" s="362"/>
      <c r="C45" s="362"/>
      <c r="D45" s="362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</row>
    <row r="46" spans="1:18" s="15" customFormat="1" ht="21" x14ac:dyDescent="0.2">
      <c r="A46" s="362" t="s">
        <v>38</v>
      </c>
      <c r="B46" s="362"/>
      <c r="C46" s="362"/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</row>
    <row r="47" spans="1:18" s="5" customFormat="1" ht="117.75" customHeight="1" x14ac:dyDescent="0.2">
      <c r="A47" s="288" t="s">
        <v>375</v>
      </c>
      <c r="B47" s="297">
        <v>1.65</v>
      </c>
      <c r="C47" s="266">
        <v>86</v>
      </c>
      <c r="D47" s="328" t="s">
        <v>399</v>
      </c>
      <c r="E47" s="266" t="s">
        <v>394</v>
      </c>
      <c r="F47" s="266" t="s">
        <v>394</v>
      </c>
      <c r="G47" s="266" t="s">
        <v>394</v>
      </c>
      <c r="H47" s="266" t="s">
        <v>394</v>
      </c>
      <c r="I47" s="266" t="s">
        <v>394</v>
      </c>
      <c r="J47" s="266" t="s">
        <v>394</v>
      </c>
      <c r="K47" s="266" t="s">
        <v>394</v>
      </c>
      <c r="L47" s="266" t="s">
        <v>394</v>
      </c>
      <c r="M47" s="266" t="s">
        <v>394</v>
      </c>
      <c r="N47" s="266" t="s">
        <v>394</v>
      </c>
      <c r="O47" s="266" t="s">
        <v>394</v>
      </c>
      <c r="P47" s="266" t="s">
        <v>394</v>
      </c>
      <c r="Q47" s="266" t="s">
        <v>394</v>
      </c>
      <c r="R47" s="328" t="s">
        <v>400</v>
      </c>
    </row>
    <row r="48" spans="1:18" s="5" customFormat="1" ht="123" customHeight="1" x14ac:dyDescent="0.2">
      <c r="A48" s="288" t="s">
        <v>376</v>
      </c>
      <c r="B48" s="297">
        <v>1.75</v>
      </c>
      <c r="C48" s="266">
        <v>20</v>
      </c>
      <c r="D48" s="328" t="s">
        <v>399</v>
      </c>
      <c r="E48" s="266" t="s">
        <v>394</v>
      </c>
      <c r="F48" s="266" t="s">
        <v>394</v>
      </c>
      <c r="G48" s="266" t="s">
        <v>394</v>
      </c>
      <c r="H48" s="266" t="s">
        <v>394</v>
      </c>
      <c r="I48" s="266" t="s">
        <v>394</v>
      </c>
      <c r="J48" s="266" t="s">
        <v>394</v>
      </c>
      <c r="K48" s="266" t="s">
        <v>394</v>
      </c>
      <c r="L48" s="266" t="s">
        <v>394</v>
      </c>
      <c r="M48" s="266" t="s">
        <v>394</v>
      </c>
      <c r="N48" s="266" t="s">
        <v>394</v>
      </c>
      <c r="O48" s="266" t="s">
        <v>394</v>
      </c>
      <c r="P48" s="266" t="s">
        <v>394</v>
      </c>
      <c r="Q48" s="266" t="s">
        <v>394</v>
      </c>
      <c r="R48" s="266" t="s">
        <v>394</v>
      </c>
    </row>
    <row r="49" spans="1:18" s="11" customFormat="1" ht="21" x14ac:dyDescent="0.2">
      <c r="A49" s="274" t="s">
        <v>20</v>
      </c>
      <c r="B49" s="275">
        <f>SUM(B47:B48)</f>
        <v>3.4</v>
      </c>
      <c r="C49" s="276"/>
      <c r="D49" s="363"/>
      <c r="E49" s="363"/>
      <c r="F49" s="363"/>
      <c r="G49" s="363"/>
      <c r="H49" s="363"/>
      <c r="I49" s="363"/>
      <c r="J49" s="276"/>
      <c r="K49" s="276"/>
      <c r="L49" s="363"/>
      <c r="M49" s="276"/>
      <c r="N49" s="276"/>
      <c r="O49" s="276"/>
      <c r="P49" s="276"/>
      <c r="Q49" s="276"/>
      <c r="R49" s="276"/>
    </row>
    <row r="50" spans="1:18" s="16" customFormat="1" ht="21" x14ac:dyDescent="0.2">
      <c r="A50" s="298" t="s">
        <v>39</v>
      </c>
      <c r="B50" s="299">
        <f>B44+B49</f>
        <v>10</v>
      </c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298"/>
      <c r="O50" s="366"/>
      <c r="P50" s="366"/>
      <c r="Q50" s="366"/>
      <c r="R50" s="366"/>
    </row>
    <row r="51" spans="1:18" s="17" customFormat="1" ht="21" customHeight="1" x14ac:dyDescent="0.2">
      <c r="A51" s="362" t="s">
        <v>6</v>
      </c>
      <c r="B51" s="362"/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</row>
    <row r="52" spans="1:18" s="17" customFormat="1" ht="24" customHeight="1" x14ac:dyDescent="0.2">
      <c r="A52" s="362" t="s">
        <v>7</v>
      </c>
      <c r="B52" s="362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</row>
    <row r="53" spans="1:18" s="17" customFormat="1" ht="21" x14ac:dyDescent="0.2">
      <c r="A53" s="362" t="s">
        <v>40</v>
      </c>
      <c r="B53" s="362"/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</row>
    <row r="54" spans="1:18" s="314" customFormat="1" ht="73.5" customHeight="1" x14ac:dyDescent="0.2">
      <c r="A54" s="312" t="s">
        <v>41</v>
      </c>
      <c r="B54" s="297">
        <v>2.5</v>
      </c>
      <c r="C54" s="266">
        <v>92</v>
      </c>
      <c r="D54" s="328" t="s">
        <v>393</v>
      </c>
      <c r="E54" s="328" t="s">
        <v>393</v>
      </c>
      <c r="F54" s="328" t="s">
        <v>393</v>
      </c>
      <c r="G54" s="328" t="s">
        <v>393</v>
      </c>
      <c r="H54" s="328" t="s">
        <v>393</v>
      </c>
      <c r="I54" s="328" t="s">
        <v>393</v>
      </c>
      <c r="J54" s="266" t="s">
        <v>394</v>
      </c>
      <c r="K54" s="266" t="s">
        <v>394</v>
      </c>
      <c r="L54" s="266" t="s">
        <v>394</v>
      </c>
      <c r="M54" s="266" t="s">
        <v>394</v>
      </c>
      <c r="N54" s="266" t="s">
        <v>394</v>
      </c>
      <c r="O54" s="328" t="s">
        <v>401</v>
      </c>
      <c r="P54" s="266" t="s">
        <v>394</v>
      </c>
      <c r="Q54" s="266" t="s">
        <v>394</v>
      </c>
      <c r="R54" s="266" t="s">
        <v>394</v>
      </c>
    </row>
    <row r="55" spans="1:18" s="314" customFormat="1" ht="84" x14ac:dyDescent="0.2">
      <c r="A55" s="312" t="s">
        <v>73</v>
      </c>
      <c r="B55" s="297">
        <v>2.5</v>
      </c>
      <c r="C55" s="266">
        <v>60</v>
      </c>
      <c r="D55" s="328" t="s">
        <v>393</v>
      </c>
      <c r="E55" s="328" t="s">
        <v>393</v>
      </c>
      <c r="F55" s="328" t="s">
        <v>393</v>
      </c>
      <c r="G55" s="328" t="s">
        <v>393</v>
      </c>
      <c r="H55" s="328" t="s">
        <v>393</v>
      </c>
      <c r="I55" s="328" t="s">
        <v>393</v>
      </c>
      <c r="J55" s="266" t="s">
        <v>394</v>
      </c>
      <c r="K55" s="266" t="s">
        <v>394</v>
      </c>
      <c r="L55" s="266" t="s">
        <v>394</v>
      </c>
      <c r="M55" s="328" t="s">
        <v>395</v>
      </c>
      <c r="N55" s="266" t="s">
        <v>394</v>
      </c>
      <c r="O55" s="266" t="s">
        <v>394</v>
      </c>
      <c r="P55" s="266" t="s">
        <v>394</v>
      </c>
      <c r="Q55" s="266" t="s">
        <v>394</v>
      </c>
      <c r="R55" s="266" t="s">
        <v>394</v>
      </c>
    </row>
    <row r="56" spans="1:18" s="314" customFormat="1" ht="63" x14ac:dyDescent="0.2">
      <c r="A56" s="265" t="s">
        <v>42</v>
      </c>
      <c r="B56" s="297">
        <v>2.5</v>
      </c>
      <c r="C56" s="266">
        <v>300</v>
      </c>
      <c r="D56" s="328" t="s">
        <v>393</v>
      </c>
      <c r="E56" s="328" t="s">
        <v>393</v>
      </c>
      <c r="F56" s="328" t="s">
        <v>393</v>
      </c>
      <c r="G56" s="328" t="s">
        <v>393</v>
      </c>
      <c r="H56" s="328" t="s">
        <v>393</v>
      </c>
      <c r="I56" s="328" t="s">
        <v>393</v>
      </c>
      <c r="J56" s="266" t="s">
        <v>394</v>
      </c>
      <c r="K56" s="266" t="s">
        <v>394</v>
      </c>
      <c r="L56" s="266" t="s">
        <v>394</v>
      </c>
      <c r="M56" s="328" t="s">
        <v>395</v>
      </c>
      <c r="N56" s="266" t="s">
        <v>394</v>
      </c>
      <c r="O56" s="266" t="s">
        <v>394</v>
      </c>
      <c r="P56" s="266" t="s">
        <v>394</v>
      </c>
      <c r="Q56" s="266" t="s">
        <v>394</v>
      </c>
      <c r="R56" s="266" t="s">
        <v>394</v>
      </c>
    </row>
    <row r="57" spans="1:18" s="314" customFormat="1" ht="73.5" customHeight="1" x14ac:dyDescent="0.2">
      <c r="A57" s="318" t="s">
        <v>43</v>
      </c>
      <c r="B57" s="297">
        <v>2.5</v>
      </c>
      <c r="C57" s="266">
        <v>80</v>
      </c>
      <c r="D57" s="328" t="s">
        <v>393</v>
      </c>
      <c r="E57" s="328" t="s">
        <v>393</v>
      </c>
      <c r="F57" s="328" t="s">
        <v>393</v>
      </c>
      <c r="G57" s="328" t="s">
        <v>393</v>
      </c>
      <c r="H57" s="328" t="s">
        <v>393</v>
      </c>
      <c r="I57" s="328" t="s">
        <v>393</v>
      </c>
      <c r="J57" s="325" t="s">
        <v>394</v>
      </c>
      <c r="K57" s="328" t="s">
        <v>359</v>
      </c>
      <c r="L57" s="266" t="s">
        <v>394</v>
      </c>
      <c r="M57" s="266" t="s">
        <v>394</v>
      </c>
      <c r="N57" s="266" t="s">
        <v>394</v>
      </c>
      <c r="O57" s="266" t="s">
        <v>394</v>
      </c>
      <c r="P57" s="266" t="s">
        <v>394</v>
      </c>
      <c r="Q57" s="266" t="s">
        <v>394</v>
      </c>
      <c r="R57" s="266" t="s">
        <v>394</v>
      </c>
    </row>
    <row r="58" spans="1:18" s="11" customFormat="1" ht="21" x14ac:dyDescent="0.2">
      <c r="A58" s="274" t="s">
        <v>20</v>
      </c>
      <c r="B58" s="275">
        <f>SUM(B54:B57)</f>
        <v>10</v>
      </c>
      <c r="C58" s="276"/>
      <c r="D58" s="363"/>
      <c r="E58" s="363"/>
      <c r="F58" s="363"/>
      <c r="G58" s="363"/>
      <c r="H58" s="363"/>
      <c r="I58" s="363"/>
      <c r="J58" s="276"/>
      <c r="K58" s="276"/>
      <c r="L58" s="363"/>
      <c r="M58" s="276"/>
      <c r="N58" s="276"/>
      <c r="O58" s="276"/>
      <c r="P58" s="276"/>
      <c r="Q58" s="276"/>
      <c r="R58" s="276"/>
    </row>
    <row r="59" spans="1:18" s="314" customFormat="1" ht="21" x14ac:dyDescent="0.2">
      <c r="A59" s="367" t="s">
        <v>44</v>
      </c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</row>
    <row r="60" spans="1:18" s="314" customFormat="1" ht="99" customHeight="1" x14ac:dyDescent="0.2">
      <c r="A60" s="265" t="s">
        <v>378</v>
      </c>
      <c r="B60" s="297">
        <v>2.5</v>
      </c>
      <c r="C60" s="266">
        <v>85</v>
      </c>
      <c r="D60" s="328" t="s">
        <v>393</v>
      </c>
      <c r="E60" s="328" t="s">
        <v>393</v>
      </c>
      <c r="F60" s="328" t="s">
        <v>393</v>
      </c>
      <c r="G60" s="328" t="s">
        <v>393</v>
      </c>
      <c r="H60" s="328" t="s">
        <v>393</v>
      </c>
      <c r="I60" s="328" t="s">
        <v>393</v>
      </c>
      <c r="J60" s="368" t="s">
        <v>359</v>
      </c>
      <c r="K60" s="325" t="s">
        <v>394</v>
      </c>
      <c r="L60" s="325" t="s">
        <v>394</v>
      </c>
      <c r="M60" s="325" t="s">
        <v>394</v>
      </c>
      <c r="N60" s="325" t="s">
        <v>394</v>
      </c>
      <c r="O60" s="325" t="s">
        <v>394</v>
      </c>
      <c r="P60" s="325" t="s">
        <v>394</v>
      </c>
      <c r="Q60" s="325" t="s">
        <v>394</v>
      </c>
      <c r="R60" s="325" t="s">
        <v>394</v>
      </c>
    </row>
    <row r="61" spans="1:18" s="314" customFormat="1" ht="51.75" customHeight="1" x14ac:dyDescent="0.2">
      <c r="A61" s="265" t="s">
        <v>379</v>
      </c>
      <c r="B61" s="297">
        <v>2.5</v>
      </c>
      <c r="C61" s="266">
        <v>80</v>
      </c>
      <c r="D61" s="328" t="s">
        <v>393</v>
      </c>
      <c r="E61" s="328" t="s">
        <v>393</v>
      </c>
      <c r="F61" s="328" t="s">
        <v>393</v>
      </c>
      <c r="G61" s="328" t="s">
        <v>393</v>
      </c>
      <c r="H61" s="328" t="s">
        <v>393</v>
      </c>
      <c r="I61" s="328" t="s">
        <v>393</v>
      </c>
      <c r="J61" s="368" t="s">
        <v>359</v>
      </c>
      <c r="K61" s="325" t="s">
        <v>394</v>
      </c>
      <c r="L61" s="325" t="s">
        <v>394</v>
      </c>
      <c r="M61" s="325" t="s">
        <v>394</v>
      </c>
      <c r="N61" s="325" t="s">
        <v>394</v>
      </c>
      <c r="O61" s="325" t="s">
        <v>394</v>
      </c>
      <c r="P61" s="325" t="s">
        <v>394</v>
      </c>
      <c r="Q61" s="325" t="s">
        <v>394</v>
      </c>
      <c r="R61" s="325" t="s">
        <v>394</v>
      </c>
    </row>
    <row r="62" spans="1:18" s="11" customFormat="1" ht="21" x14ac:dyDescent="0.2">
      <c r="A62" s="274" t="s">
        <v>20</v>
      </c>
      <c r="B62" s="275">
        <f>SUM(B60:B61)</f>
        <v>5</v>
      </c>
      <c r="C62" s="276"/>
      <c r="D62" s="363"/>
      <c r="E62" s="363"/>
      <c r="F62" s="363"/>
      <c r="G62" s="363"/>
      <c r="H62" s="363"/>
      <c r="I62" s="363"/>
      <c r="J62" s="276"/>
      <c r="K62" s="276"/>
      <c r="L62" s="363"/>
      <c r="M62" s="276"/>
      <c r="N62" s="276"/>
      <c r="O62" s="276"/>
      <c r="P62" s="276"/>
      <c r="Q62" s="276"/>
      <c r="R62" s="276"/>
    </row>
    <row r="63" spans="1:18" s="323" customFormat="1" ht="24" customHeight="1" x14ac:dyDescent="0.2">
      <c r="A63" s="367" t="s">
        <v>45</v>
      </c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</row>
    <row r="64" spans="1:18" s="323" customFormat="1" ht="24" customHeight="1" x14ac:dyDescent="0.2">
      <c r="A64" s="367" t="s">
        <v>46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</row>
    <row r="65" spans="1:19" s="314" customFormat="1" ht="63" x14ac:dyDescent="0.2">
      <c r="A65" s="265" t="s">
        <v>47</v>
      </c>
      <c r="B65" s="297">
        <v>2.5</v>
      </c>
      <c r="C65" s="289">
        <v>5</v>
      </c>
      <c r="D65" s="328" t="s">
        <v>393</v>
      </c>
      <c r="E65" s="328" t="s">
        <v>393</v>
      </c>
      <c r="F65" s="328" t="s">
        <v>393</v>
      </c>
      <c r="G65" s="328" t="s">
        <v>393</v>
      </c>
      <c r="H65" s="328" t="s">
        <v>393</v>
      </c>
      <c r="I65" s="328" t="s">
        <v>393</v>
      </c>
      <c r="J65" s="325" t="s">
        <v>394</v>
      </c>
      <c r="K65" s="325" t="s">
        <v>394</v>
      </c>
      <c r="L65" s="325" t="s">
        <v>394</v>
      </c>
      <c r="M65" s="325" t="s">
        <v>394</v>
      </c>
      <c r="N65" s="325" t="s">
        <v>394</v>
      </c>
      <c r="O65" s="328" t="s">
        <v>401</v>
      </c>
      <c r="P65" s="325" t="s">
        <v>394</v>
      </c>
      <c r="Q65" s="325" t="s">
        <v>394</v>
      </c>
      <c r="R65" s="325" t="s">
        <v>394</v>
      </c>
    </row>
    <row r="66" spans="1:19" s="314" customFormat="1" ht="84" x14ac:dyDescent="0.2">
      <c r="A66" s="265" t="s">
        <v>380</v>
      </c>
      <c r="B66" s="297">
        <v>2.5</v>
      </c>
      <c r="C66" s="289">
        <v>10</v>
      </c>
      <c r="D66" s="328" t="s">
        <v>393</v>
      </c>
      <c r="E66" s="328" t="s">
        <v>393</v>
      </c>
      <c r="F66" s="328" t="s">
        <v>393</v>
      </c>
      <c r="G66" s="328" t="s">
        <v>393</v>
      </c>
      <c r="H66" s="328" t="s">
        <v>393</v>
      </c>
      <c r="I66" s="328" t="s">
        <v>393</v>
      </c>
      <c r="J66" s="325" t="s">
        <v>394</v>
      </c>
      <c r="K66" s="325" t="s">
        <v>394</v>
      </c>
      <c r="L66" s="325" t="s">
        <v>394</v>
      </c>
      <c r="M66" s="325" t="s">
        <v>394</v>
      </c>
      <c r="N66" s="325" t="s">
        <v>394</v>
      </c>
      <c r="O66" s="325" t="s">
        <v>394</v>
      </c>
      <c r="P66" s="368" t="s">
        <v>395</v>
      </c>
      <c r="Q66" s="325" t="s">
        <v>394</v>
      </c>
      <c r="R66" s="325" t="s">
        <v>394</v>
      </c>
    </row>
    <row r="67" spans="1:19" s="11" customFormat="1" ht="21" x14ac:dyDescent="0.2">
      <c r="A67" s="274" t="s">
        <v>20</v>
      </c>
      <c r="B67" s="275">
        <f>SUM(B65:B66)</f>
        <v>5</v>
      </c>
      <c r="C67" s="276"/>
      <c r="D67" s="363"/>
      <c r="E67" s="363"/>
      <c r="F67" s="363"/>
      <c r="G67" s="363"/>
      <c r="H67" s="363"/>
      <c r="I67" s="363"/>
      <c r="J67" s="276"/>
      <c r="K67" s="276"/>
      <c r="L67" s="363"/>
      <c r="M67" s="276"/>
      <c r="N67" s="276"/>
      <c r="O67" s="276"/>
      <c r="P67" s="276"/>
      <c r="Q67" s="276"/>
      <c r="R67" s="276"/>
    </row>
    <row r="68" spans="1:19" s="323" customFormat="1" ht="24" customHeight="1" x14ac:dyDescent="0.2">
      <c r="A68" s="364" t="s">
        <v>48</v>
      </c>
      <c r="B68" s="364"/>
      <c r="C68" s="364"/>
      <c r="D68" s="364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</row>
    <row r="69" spans="1:19" s="323" customFormat="1" ht="24" customHeight="1" x14ac:dyDescent="0.2">
      <c r="A69" s="364" t="s">
        <v>49</v>
      </c>
      <c r="B69" s="364"/>
      <c r="C69" s="364"/>
      <c r="D69" s="364"/>
      <c r="E69" s="364"/>
      <c r="F69" s="364"/>
      <c r="G69" s="364"/>
      <c r="H69" s="364"/>
      <c r="I69" s="364"/>
      <c r="J69" s="364"/>
      <c r="K69" s="364"/>
      <c r="L69" s="364"/>
      <c r="M69" s="364"/>
      <c r="N69" s="364"/>
      <c r="O69" s="364"/>
      <c r="P69" s="364"/>
      <c r="Q69" s="364"/>
      <c r="R69" s="364"/>
    </row>
    <row r="70" spans="1:19" s="314" customFormat="1" ht="42" x14ac:dyDescent="0.2">
      <c r="A70" s="265" t="s">
        <v>50</v>
      </c>
      <c r="B70" s="297">
        <v>2.5</v>
      </c>
      <c r="C70" s="266">
        <v>5</v>
      </c>
      <c r="D70" s="328" t="s">
        <v>393</v>
      </c>
      <c r="E70" s="328" t="s">
        <v>393</v>
      </c>
      <c r="F70" s="328" t="s">
        <v>393</v>
      </c>
      <c r="G70" s="328" t="s">
        <v>393</v>
      </c>
      <c r="H70" s="328" t="s">
        <v>393</v>
      </c>
      <c r="I70" s="328" t="s">
        <v>393</v>
      </c>
      <c r="J70" s="368" t="s">
        <v>359</v>
      </c>
      <c r="K70" s="325" t="s">
        <v>394</v>
      </c>
      <c r="L70" s="325" t="s">
        <v>394</v>
      </c>
      <c r="M70" s="325" t="s">
        <v>394</v>
      </c>
      <c r="N70" s="325" t="s">
        <v>394</v>
      </c>
      <c r="O70" s="325" t="s">
        <v>394</v>
      </c>
      <c r="P70" s="325" t="s">
        <v>394</v>
      </c>
      <c r="Q70" s="325" t="s">
        <v>394</v>
      </c>
      <c r="R70" s="325" t="s">
        <v>394</v>
      </c>
    </row>
    <row r="71" spans="1:19" s="314" customFormat="1" ht="42" x14ac:dyDescent="0.2">
      <c r="A71" s="312" t="s">
        <v>381</v>
      </c>
      <c r="B71" s="297">
        <v>2.5</v>
      </c>
      <c r="C71" s="266">
        <v>44</v>
      </c>
      <c r="D71" s="328" t="s">
        <v>393</v>
      </c>
      <c r="E71" s="328" t="s">
        <v>393</v>
      </c>
      <c r="F71" s="328" t="s">
        <v>393</v>
      </c>
      <c r="G71" s="328" t="s">
        <v>393</v>
      </c>
      <c r="H71" s="328" t="s">
        <v>393</v>
      </c>
      <c r="I71" s="328" t="s">
        <v>393</v>
      </c>
      <c r="J71" s="266" t="s">
        <v>402</v>
      </c>
      <c r="K71" s="266" t="s">
        <v>394</v>
      </c>
      <c r="L71" s="266" t="s">
        <v>394</v>
      </c>
      <c r="M71" s="266" t="s">
        <v>394</v>
      </c>
      <c r="N71" s="306" t="s">
        <v>394</v>
      </c>
      <c r="O71" s="368" t="s">
        <v>359</v>
      </c>
      <c r="P71" s="325" t="s">
        <v>394</v>
      </c>
      <c r="Q71" s="325" t="s">
        <v>394</v>
      </c>
      <c r="R71" s="325" t="s">
        <v>394</v>
      </c>
    </row>
    <row r="72" spans="1:19" s="314" customFormat="1" ht="53.25" customHeight="1" x14ac:dyDescent="0.2">
      <c r="A72" s="312" t="s">
        <v>382</v>
      </c>
      <c r="B72" s="297">
        <v>2.5</v>
      </c>
      <c r="C72" s="266">
        <v>44</v>
      </c>
      <c r="D72" s="328" t="s">
        <v>393</v>
      </c>
      <c r="E72" s="328" t="s">
        <v>393</v>
      </c>
      <c r="F72" s="328" t="s">
        <v>393</v>
      </c>
      <c r="G72" s="328" t="s">
        <v>393</v>
      </c>
      <c r="H72" s="328" t="s">
        <v>393</v>
      </c>
      <c r="I72" s="328" t="s">
        <v>393</v>
      </c>
      <c r="J72" s="368" t="s">
        <v>359</v>
      </c>
      <c r="K72" s="266" t="s">
        <v>394</v>
      </c>
      <c r="L72" s="266" t="s">
        <v>394</v>
      </c>
      <c r="M72" s="266" t="s">
        <v>394</v>
      </c>
      <c r="N72" s="306" t="s">
        <v>394</v>
      </c>
      <c r="O72" s="266" t="s">
        <v>394</v>
      </c>
      <c r="P72" s="266" t="s">
        <v>394</v>
      </c>
      <c r="Q72" s="266" t="s">
        <v>394</v>
      </c>
      <c r="R72" s="306" t="s">
        <v>394</v>
      </c>
    </row>
    <row r="73" spans="1:19" s="314" customFormat="1" ht="63" x14ac:dyDescent="0.2">
      <c r="A73" s="312" t="s">
        <v>383</v>
      </c>
      <c r="B73" s="297">
        <v>2.5</v>
      </c>
      <c r="C73" s="266">
        <v>18</v>
      </c>
      <c r="D73" s="328" t="s">
        <v>393</v>
      </c>
      <c r="E73" s="328" t="s">
        <v>393</v>
      </c>
      <c r="F73" s="328" t="s">
        <v>393</v>
      </c>
      <c r="G73" s="328" t="s">
        <v>393</v>
      </c>
      <c r="H73" s="328" t="s">
        <v>393</v>
      </c>
      <c r="I73" s="328" t="s">
        <v>393</v>
      </c>
      <c r="J73" s="266" t="s">
        <v>394</v>
      </c>
      <c r="K73" s="266" t="s">
        <v>394</v>
      </c>
      <c r="L73" s="266" t="s">
        <v>394</v>
      </c>
      <c r="M73" s="368" t="s">
        <v>359</v>
      </c>
      <c r="N73" s="266" t="s">
        <v>394</v>
      </c>
      <c r="O73" s="266" t="s">
        <v>394</v>
      </c>
      <c r="P73" s="266" t="s">
        <v>394</v>
      </c>
      <c r="Q73" s="266" t="s">
        <v>394</v>
      </c>
      <c r="R73" s="306" t="s">
        <v>394</v>
      </c>
    </row>
    <row r="74" spans="1:19" s="11" customFormat="1" ht="21" x14ac:dyDescent="0.2">
      <c r="A74" s="274" t="s">
        <v>20</v>
      </c>
      <c r="B74" s="275">
        <f>SUM(B70:B73)</f>
        <v>10</v>
      </c>
      <c r="C74" s="276"/>
      <c r="D74" s="363"/>
      <c r="E74" s="363"/>
      <c r="F74" s="363"/>
      <c r="G74" s="363"/>
      <c r="H74" s="363"/>
      <c r="I74" s="363"/>
      <c r="J74" s="276"/>
      <c r="K74" s="276"/>
      <c r="L74" s="363"/>
      <c r="M74" s="276"/>
      <c r="N74" s="276"/>
      <c r="O74" s="276"/>
      <c r="P74" s="276"/>
      <c r="Q74" s="276"/>
      <c r="R74" s="276"/>
    </row>
    <row r="75" spans="1:19" s="314" customFormat="1" ht="21" x14ac:dyDescent="0.2">
      <c r="A75" s="307" t="s">
        <v>51</v>
      </c>
      <c r="B75" s="299">
        <f>B58+B62+B67+B74</f>
        <v>30</v>
      </c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298"/>
      <c r="O75" s="366"/>
      <c r="P75" s="366"/>
      <c r="Q75" s="366"/>
      <c r="R75" s="366"/>
    </row>
    <row r="76" spans="1:19" s="18" customFormat="1" ht="24" customHeight="1" x14ac:dyDescent="0.2">
      <c r="A76" s="362" t="s">
        <v>8</v>
      </c>
      <c r="B76" s="362"/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28"/>
    </row>
    <row r="77" spans="1:19" s="17" customFormat="1" ht="24" customHeight="1" x14ac:dyDescent="0.2">
      <c r="A77" s="362" t="s">
        <v>52</v>
      </c>
      <c r="B77" s="362"/>
      <c r="C77" s="362"/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</row>
    <row r="78" spans="1:19" s="17" customFormat="1" ht="24" customHeight="1" x14ac:dyDescent="0.2">
      <c r="A78" s="362" t="s">
        <v>53</v>
      </c>
      <c r="B78" s="362"/>
      <c r="C78" s="362"/>
      <c r="D78" s="362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</row>
    <row r="79" spans="1:19" s="5" customFormat="1" ht="51.75" customHeight="1" x14ac:dyDescent="0.2">
      <c r="A79" s="265" t="s">
        <v>9</v>
      </c>
      <c r="B79" s="297">
        <v>2.5</v>
      </c>
      <c r="C79" s="266">
        <v>2</v>
      </c>
      <c r="D79" s="328" t="s">
        <v>393</v>
      </c>
      <c r="E79" s="328" t="s">
        <v>393</v>
      </c>
      <c r="F79" s="328" t="s">
        <v>393</v>
      </c>
      <c r="G79" s="328" t="s">
        <v>393</v>
      </c>
      <c r="H79" s="328" t="s">
        <v>393</v>
      </c>
      <c r="I79" s="328" t="s">
        <v>393</v>
      </c>
      <c r="J79" s="328" t="s">
        <v>393</v>
      </c>
      <c r="K79" s="368" t="s">
        <v>399</v>
      </c>
      <c r="L79" s="328" t="s">
        <v>393</v>
      </c>
      <c r="M79" s="328" t="s">
        <v>393</v>
      </c>
      <c r="N79" s="328" t="s">
        <v>393</v>
      </c>
      <c r="O79" s="328" t="s">
        <v>393</v>
      </c>
      <c r="P79" s="328" t="s">
        <v>393</v>
      </c>
      <c r="Q79" s="328" t="s">
        <v>393</v>
      </c>
      <c r="R79" s="328" t="s">
        <v>393</v>
      </c>
    </row>
    <row r="80" spans="1:19" s="5" customFormat="1" ht="49.5" customHeight="1" x14ac:dyDescent="0.2">
      <c r="A80" s="265" t="s">
        <v>10</v>
      </c>
      <c r="B80" s="297">
        <v>2.5</v>
      </c>
      <c r="C80" s="266">
        <v>95</v>
      </c>
      <c r="D80" s="328" t="s">
        <v>393</v>
      </c>
      <c r="E80" s="328" t="s">
        <v>393</v>
      </c>
      <c r="F80" s="328" t="s">
        <v>393</v>
      </c>
      <c r="G80" s="328" t="s">
        <v>393</v>
      </c>
      <c r="H80" s="328" t="s">
        <v>393</v>
      </c>
      <c r="I80" s="328" t="s">
        <v>393</v>
      </c>
      <c r="J80" s="328" t="s">
        <v>393</v>
      </c>
      <c r="K80" s="328" t="s">
        <v>393</v>
      </c>
      <c r="L80" s="328" t="s">
        <v>393</v>
      </c>
      <c r="M80" s="328" t="s">
        <v>393</v>
      </c>
      <c r="N80" s="328" t="s">
        <v>393</v>
      </c>
      <c r="O80" s="328" t="s">
        <v>393</v>
      </c>
      <c r="P80" s="328" t="s">
        <v>393</v>
      </c>
      <c r="Q80" s="368" t="s">
        <v>399</v>
      </c>
      <c r="R80" s="328" t="s">
        <v>393</v>
      </c>
    </row>
    <row r="81" spans="1:18" s="5" customFormat="1" ht="63" x14ac:dyDescent="0.2">
      <c r="A81" s="265" t="s">
        <v>11</v>
      </c>
      <c r="B81" s="297">
        <v>2.5</v>
      </c>
      <c r="C81" s="266">
        <v>88</v>
      </c>
      <c r="D81" s="328" t="s">
        <v>393</v>
      </c>
      <c r="E81" s="328" t="s">
        <v>393</v>
      </c>
      <c r="F81" s="328" t="s">
        <v>393</v>
      </c>
      <c r="G81" s="328" t="s">
        <v>393</v>
      </c>
      <c r="H81" s="328" t="s">
        <v>393</v>
      </c>
      <c r="I81" s="328" t="s">
        <v>393</v>
      </c>
      <c r="J81" s="328" t="s">
        <v>393</v>
      </c>
      <c r="K81" s="328" t="s">
        <v>393</v>
      </c>
      <c r="L81" s="328" t="s">
        <v>393</v>
      </c>
      <c r="M81" s="328" t="s">
        <v>393</v>
      </c>
      <c r="N81" s="328" t="s">
        <v>393</v>
      </c>
      <c r="O81" s="328" t="s">
        <v>393</v>
      </c>
      <c r="P81" s="328" t="s">
        <v>393</v>
      </c>
      <c r="Q81" s="368" t="s">
        <v>399</v>
      </c>
      <c r="R81" s="328" t="s">
        <v>393</v>
      </c>
    </row>
    <row r="82" spans="1:18" s="5" customFormat="1" ht="72.75" customHeight="1" x14ac:dyDescent="0.2">
      <c r="A82" s="265" t="s">
        <v>386</v>
      </c>
      <c r="B82" s="297">
        <v>2.5</v>
      </c>
      <c r="C82" s="266">
        <v>4</v>
      </c>
      <c r="D82" s="266" t="s">
        <v>394</v>
      </c>
      <c r="E82" s="266" t="s">
        <v>394</v>
      </c>
      <c r="F82" s="266" t="s">
        <v>394</v>
      </c>
      <c r="G82" s="266" t="s">
        <v>394</v>
      </c>
      <c r="H82" s="266" t="s">
        <v>394</v>
      </c>
      <c r="I82" s="266" t="s">
        <v>394</v>
      </c>
      <c r="J82" s="266" t="s">
        <v>394</v>
      </c>
      <c r="K82" s="368" t="s">
        <v>399</v>
      </c>
      <c r="L82" s="266" t="s">
        <v>394</v>
      </c>
      <c r="M82" s="266" t="s">
        <v>394</v>
      </c>
      <c r="N82" s="266" t="s">
        <v>394</v>
      </c>
      <c r="O82" s="266" t="s">
        <v>394</v>
      </c>
      <c r="P82" s="266" t="s">
        <v>394</v>
      </c>
      <c r="Q82" s="266" t="s">
        <v>394</v>
      </c>
      <c r="R82" s="266" t="s">
        <v>394</v>
      </c>
    </row>
    <row r="83" spans="1:18" s="11" customFormat="1" ht="21" x14ac:dyDescent="0.2">
      <c r="A83" s="274" t="s">
        <v>20</v>
      </c>
      <c r="B83" s="275">
        <f>SUM(B79:B82)</f>
        <v>10</v>
      </c>
      <c r="C83" s="276"/>
      <c r="D83" s="363"/>
      <c r="E83" s="363"/>
      <c r="F83" s="363"/>
      <c r="G83" s="363"/>
      <c r="H83" s="363"/>
      <c r="I83" s="363"/>
      <c r="J83" s="276"/>
      <c r="K83" s="276"/>
      <c r="L83" s="363"/>
      <c r="M83" s="276"/>
      <c r="N83" s="276"/>
      <c r="O83" s="276"/>
      <c r="P83" s="276"/>
      <c r="Q83" s="276"/>
      <c r="R83" s="276"/>
    </row>
    <row r="84" spans="1:18" s="17" customFormat="1" ht="24" customHeight="1" x14ac:dyDescent="0.2">
      <c r="A84" s="364" t="s">
        <v>12</v>
      </c>
      <c r="B84" s="364"/>
      <c r="C84" s="364"/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4"/>
      <c r="O84" s="364"/>
      <c r="P84" s="364"/>
      <c r="Q84" s="364"/>
      <c r="R84" s="364"/>
    </row>
    <row r="85" spans="1:18" s="17" customFormat="1" ht="24" customHeight="1" x14ac:dyDescent="0.2">
      <c r="A85" s="364" t="s">
        <v>54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</row>
    <row r="86" spans="1:18" s="5" customFormat="1" ht="86.25" x14ac:dyDescent="0.2">
      <c r="A86" s="265" t="s">
        <v>55</v>
      </c>
      <c r="B86" s="297">
        <v>2.5</v>
      </c>
      <c r="C86" s="289">
        <v>16</v>
      </c>
      <c r="D86" s="328" t="s">
        <v>393</v>
      </c>
      <c r="E86" s="328" t="s">
        <v>393</v>
      </c>
      <c r="F86" s="328" t="s">
        <v>393</v>
      </c>
      <c r="G86" s="328" t="s">
        <v>393</v>
      </c>
      <c r="H86" s="328" t="s">
        <v>393</v>
      </c>
      <c r="I86" s="328" t="s">
        <v>393</v>
      </c>
      <c r="J86" s="328" t="s">
        <v>393</v>
      </c>
      <c r="K86" s="328" t="s">
        <v>393</v>
      </c>
      <c r="L86" s="328" t="s">
        <v>393</v>
      </c>
      <c r="M86" s="328" t="s">
        <v>393</v>
      </c>
      <c r="N86" s="328" t="s">
        <v>393</v>
      </c>
      <c r="O86" s="368" t="s">
        <v>403</v>
      </c>
      <c r="P86" s="328" t="s">
        <v>393</v>
      </c>
      <c r="Q86" s="328" t="s">
        <v>393</v>
      </c>
      <c r="R86" s="328" t="s">
        <v>393</v>
      </c>
    </row>
    <row r="87" spans="1:18" s="11" customFormat="1" ht="21" x14ac:dyDescent="0.2">
      <c r="A87" s="274" t="s">
        <v>20</v>
      </c>
      <c r="B87" s="275">
        <f>SUM(B86)</f>
        <v>2.5</v>
      </c>
      <c r="C87" s="276"/>
      <c r="D87" s="363"/>
      <c r="E87" s="363"/>
      <c r="F87" s="363"/>
      <c r="G87" s="363"/>
      <c r="H87" s="363"/>
      <c r="I87" s="363"/>
      <c r="J87" s="276"/>
      <c r="K87" s="276"/>
      <c r="L87" s="363"/>
      <c r="M87" s="276"/>
      <c r="N87" s="276"/>
      <c r="O87" s="276"/>
      <c r="P87" s="276"/>
      <c r="Q87" s="276"/>
      <c r="R87" s="276"/>
    </row>
    <row r="88" spans="1:18" s="17" customFormat="1" ht="24" customHeight="1" x14ac:dyDescent="0.2">
      <c r="A88" s="364" t="s">
        <v>13</v>
      </c>
      <c r="B88" s="364"/>
      <c r="C88" s="364"/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  <c r="Q88" s="364"/>
      <c r="R88" s="364"/>
    </row>
    <row r="89" spans="1:18" s="17" customFormat="1" ht="24" customHeight="1" x14ac:dyDescent="0.2">
      <c r="A89" s="364" t="s">
        <v>56</v>
      </c>
      <c r="B89" s="364"/>
      <c r="C89" s="364"/>
      <c r="D89" s="364"/>
      <c r="E89" s="364"/>
      <c r="F89" s="364"/>
      <c r="G89" s="364"/>
      <c r="H89" s="364"/>
      <c r="I89" s="364"/>
      <c r="J89" s="364"/>
      <c r="K89" s="364"/>
      <c r="L89" s="364"/>
      <c r="M89" s="364"/>
      <c r="N89" s="364"/>
      <c r="O89" s="364"/>
      <c r="P89" s="364"/>
      <c r="Q89" s="364"/>
      <c r="R89" s="364"/>
    </row>
    <row r="90" spans="1:18" s="5" customFormat="1" ht="95.25" customHeight="1" x14ac:dyDescent="0.2">
      <c r="A90" s="265" t="s">
        <v>57</v>
      </c>
      <c r="B90" s="297">
        <v>2.5</v>
      </c>
      <c r="C90" s="333" t="s">
        <v>58</v>
      </c>
      <c r="D90" s="328" t="s">
        <v>393</v>
      </c>
      <c r="E90" s="328" t="s">
        <v>393</v>
      </c>
      <c r="F90" s="328" t="s">
        <v>393</v>
      </c>
      <c r="G90" s="328" t="s">
        <v>393</v>
      </c>
      <c r="H90" s="328" t="s">
        <v>393</v>
      </c>
      <c r="I90" s="328" t="s">
        <v>393</v>
      </c>
      <c r="J90" s="289" t="s">
        <v>394</v>
      </c>
      <c r="K90" s="289" t="s">
        <v>394</v>
      </c>
      <c r="L90" s="306" t="s">
        <v>394</v>
      </c>
      <c r="M90" s="306" t="s">
        <v>394</v>
      </c>
      <c r="N90" s="306" t="s">
        <v>394</v>
      </c>
      <c r="O90" s="306" t="s">
        <v>394</v>
      </c>
      <c r="P90" s="306" t="s">
        <v>394</v>
      </c>
      <c r="Q90" s="368" t="s">
        <v>395</v>
      </c>
      <c r="R90" s="306" t="s">
        <v>394</v>
      </c>
    </row>
    <row r="91" spans="1:18" s="5" customFormat="1" ht="144.75" customHeight="1" x14ac:dyDescent="0.2">
      <c r="A91" s="265" t="s">
        <v>388</v>
      </c>
      <c r="B91" s="297">
        <v>2.5</v>
      </c>
      <c r="C91" s="289">
        <v>5</v>
      </c>
      <c r="D91" s="328" t="s">
        <v>393</v>
      </c>
      <c r="E91" s="328" t="s">
        <v>393</v>
      </c>
      <c r="F91" s="328" t="s">
        <v>393</v>
      </c>
      <c r="G91" s="328" t="s">
        <v>393</v>
      </c>
      <c r="H91" s="328" t="s">
        <v>393</v>
      </c>
      <c r="I91" s="328" t="s">
        <v>393</v>
      </c>
      <c r="J91" s="289" t="s">
        <v>394</v>
      </c>
      <c r="K91" s="289" t="s">
        <v>394</v>
      </c>
      <c r="L91" s="368" t="s">
        <v>399</v>
      </c>
      <c r="M91" s="289" t="s">
        <v>394</v>
      </c>
      <c r="N91" s="306" t="s">
        <v>394</v>
      </c>
      <c r="O91" s="306" t="s">
        <v>394</v>
      </c>
      <c r="P91" s="306" t="s">
        <v>394</v>
      </c>
      <c r="Q91" s="306" t="s">
        <v>394</v>
      </c>
      <c r="R91" s="306" t="s">
        <v>394</v>
      </c>
    </row>
    <row r="92" spans="1:18" s="5" customFormat="1" ht="75.75" customHeight="1" x14ac:dyDescent="0.2">
      <c r="A92" s="265" t="s">
        <v>59</v>
      </c>
      <c r="B92" s="297">
        <v>2.5</v>
      </c>
      <c r="C92" s="289">
        <v>1</v>
      </c>
      <c r="D92" s="328" t="s">
        <v>393</v>
      </c>
      <c r="E92" s="328" t="s">
        <v>393</v>
      </c>
      <c r="F92" s="328" t="s">
        <v>393</v>
      </c>
      <c r="G92" s="328" t="s">
        <v>393</v>
      </c>
      <c r="H92" s="328" t="s">
        <v>393</v>
      </c>
      <c r="I92" s="328" t="s">
        <v>393</v>
      </c>
      <c r="J92" s="289" t="s">
        <v>394</v>
      </c>
      <c r="K92" s="368" t="s">
        <v>395</v>
      </c>
      <c r="L92" s="289" t="s">
        <v>394</v>
      </c>
      <c r="M92" s="306" t="s">
        <v>394</v>
      </c>
      <c r="N92" s="306" t="s">
        <v>394</v>
      </c>
      <c r="O92" s="306" t="s">
        <v>394</v>
      </c>
      <c r="P92" s="306" t="s">
        <v>394</v>
      </c>
      <c r="Q92" s="306" t="s">
        <v>394</v>
      </c>
      <c r="R92" s="306" t="s">
        <v>394</v>
      </c>
    </row>
    <row r="93" spans="1:18" s="11" customFormat="1" ht="21" x14ac:dyDescent="0.2">
      <c r="A93" s="274" t="s">
        <v>20</v>
      </c>
      <c r="B93" s="275">
        <f>SUM(B90:B92)</f>
        <v>7.5</v>
      </c>
      <c r="C93" s="276"/>
      <c r="D93" s="363"/>
      <c r="E93" s="363"/>
      <c r="F93" s="363"/>
      <c r="G93" s="363"/>
      <c r="H93" s="363"/>
      <c r="I93" s="363"/>
      <c r="J93" s="276"/>
      <c r="K93" s="276"/>
      <c r="L93" s="363"/>
      <c r="M93" s="276"/>
      <c r="N93" s="276"/>
      <c r="O93" s="276"/>
      <c r="P93" s="276"/>
      <c r="Q93" s="276"/>
      <c r="R93" s="276"/>
    </row>
    <row r="94" spans="1:18" s="19" customFormat="1" ht="21" x14ac:dyDescent="0.2">
      <c r="A94" s="307" t="s">
        <v>60</v>
      </c>
      <c r="B94" s="299">
        <f>B83+B87+B93</f>
        <v>20</v>
      </c>
      <c r="C94" s="341"/>
      <c r="D94" s="341"/>
      <c r="E94" s="341"/>
      <c r="F94" s="341"/>
      <c r="G94" s="341"/>
      <c r="H94" s="341"/>
      <c r="I94" s="341"/>
      <c r="J94" s="341"/>
      <c r="K94" s="341"/>
      <c r="L94" s="341"/>
      <c r="M94" s="341"/>
      <c r="N94" s="369"/>
      <c r="O94" s="370"/>
      <c r="P94" s="370"/>
      <c r="Q94" s="370"/>
      <c r="R94" s="370"/>
    </row>
    <row r="95" spans="1:18" s="10" customFormat="1" ht="21" x14ac:dyDescent="0.2">
      <c r="A95" s="347" t="s">
        <v>14</v>
      </c>
      <c r="B95" s="348">
        <v>100</v>
      </c>
      <c r="C95" s="347"/>
      <c r="D95" s="347"/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71"/>
      <c r="P95" s="371"/>
      <c r="Q95" s="371"/>
      <c r="R95" s="371"/>
    </row>
    <row r="96" spans="1:18" s="353" customFormat="1" ht="54.75" customHeight="1" x14ac:dyDescent="0.35">
      <c r="A96" s="352" t="s">
        <v>404</v>
      </c>
      <c r="B96" s="352"/>
      <c r="C96" s="352"/>
      <c r="D96" s="352"/>
      <c r="E96" s="352"/>
      <c r="F96" s="352"/>
      <c r="G96" s="352"/>
      <c r="H96" s="352"/>
      <c r="I96" s="352"/>
      <c r="J96" s="352"/>
      <c r="K96" s="352"/>
      <c r="L96" s="352"/>
      <c r="M96" s="352"/>
      <c r="N96" s="352"/>
      <c r="O96" s="352"/>
      <c r="P96" s="352"/>
      <c r="Q96" s="352"/>
      <c r="R96" s="352"/>
    </row>
    <row r="100" spans="3:13" x14ac:dyDescent="0.3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</sheetData>
  <mergeCells count="47">
    <mergeCell ref="A96:R96"/>
    <mergeCell ref="A77:R77"/>
    <mergeCell ref="A78:R78"/>
    <mergeCell ref="A84:R84"/>
    <mergeCell ref="A85:R85"/>
    <mergeCell ref="A88:R88"/>
    <mergeCell ref="A89:R89"/>
    <mergeCell ref="A59:R59"/>
    <mergeCell ref="A63:R63"/>
    <mergeCell ref="A64:R64"/>
    <mergeCell ref="A68:R68"/>
    <mergeCell ref="A69:R69"/>
    <mergeCell ref="A76:R76"/>
    <mergeCell ref="A39:R39"/>
    <mergeCell ref="A45:R45"/>
    <mergeCell ref="A46:R46"/>
    <mergeCell ref="A51:R51"/>
    <mergeCell ref="A52:R52"/>
    <mergeCell ref="A53:R53"/>
    <mergeCell ref="A24:R24"/>
    <mergeCell ref="A25:R25"/>
    <mergeCell ref="A29:R29"/>
    <mergeCell ref="A30:R30"/>
    <mergeCell ref="A37:R37"/>
    <mergeCell ref="A38:R38"/>
    <mergeCell ref="O4:R4"/>
    <mergeCell ref="A6:R6"/>
    <mergeCell ref="A7:R7"/>
    <mergeCell ref="A8:R8"/>
    <mergeCell ref="A18:R18"/>
    <mergeCell ref="A19:R19"/>
    <mergeCell ref="I4:I5"/>
    <mergeCell ref="J4:J5"/>
    <mergeCell ref="K4:K5"/>
    <mergeCell ref="L4:L5"/>
    <mergeCell ref="M4:M5"/>
    <mergeCell ref="N4:N5"/>
    <mergeCell ref="A2:R2"/>
    <mergeCell ref="A3:A5"/>
    <mergeCell ref="B3:B5"/>
    <mergeCell ref="C3:C5"/>
    <mergeCell ref="D3:R3"/>
    <mergeCell ref="D4:D5"/>
    <mergeCell ref="E4:E5"/>
    <mergeCell ref="F4:F5"/>
    <mergeCell ref="G4:G5"/>
    <mergeCell ref="H4:H5"/>
  </mergeCells>
  <printOptions horizontalCentered="1"/>
  <pageMargins left="0.39370078740157483" right="0.31496062992125984" top="0.59055118110236227" bottom="0.59055118110236227" header="0.15748031496062992" footer="0.39370078740157483"/>
  <pageSetup paperSize="9" scale="77" firstPageNumber="15" orientation="landscape" useFirstPageNumber="1" r:id="rId1"/>
  <headerFooter alignWithMargins="0"/>
  <rowBreaks count="9" manualBreakCount="9">
    <brk id="13" max="17" man="1"/>
    <brk id="20" max="17" man="1"/>
    <brk id="26" max="17" man="1"/>
    <brk id="36" max="17" man="1"/>
    <brk id="44" max="17" man="1"/>
    <brk id="54" max="17" man="1"/>
    <brk id="62" max="17" man="1"/>
    <brk id="72" max="17" man="1"/>
    <brk id="8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100"/>
  <sheetViews>
    <sheetView view="pageBreakPreview" zoomScale="115" zoomScaleNormal="115" zoomScaleSheetLayoutView="115" workbookViewId="0">
      <pane ySplit="4" topLeftCell="A86" activePane="bottomLeft" state="frozen"/>
      <selection pane="bottomLeft" activeCell="B90" sqref="B90"/>
    </sheetView>
  </sheetViews>
  <sheetFormatPr defaultColWidth="9.140625" defaultRowHeight="18.75" x14ac:dyDescent="0.3"/>
  <cols>
    <col min="1" max="1" width="32.5703125" style="6" customWidth="1"/>
    <col min="2" max="2" width="12" style="7" customWidth="1"/>
    <col min="3" max="3" width="9.85546875" style="9" customWidth="1"/>
    <col min="4" max="4" width="7.5703125" style="357" customWidth="1"/>
    <col min="5" max="11" width="7.5703125" style="358" customWidth="1"/>
    <col min="12" max="12" width="7.5703125" style="357" customWidth="1"/>
    <col min="13" max="13" width="7.5703125" style="358" customWidth="1"/>
    <col min="14" max="14" width="6.42578125" style="356" customWidth="1"/>
    <col min="15" max="15" width="7.42578125" style="356" customWidth="1"/>
    <col min="16" max="16" width="8.5703125" style="356" customWidth="1"/>
    <col min="17" max="17" width="8.42578125" style="356" customWidth="1"/>
    <col min="18" max="18" width="6.42578125" style="356" customWidth="1"/>
    <col min="19" max="19" width="6.5703125" style="1" customWidth="1"/>
    <col min="20" max="20" width="9.140625" style="1"/>
    <col min="21" max="21" width="11.140625" style="1" bestFit="1" customWidth="1"/>
    <col min="22" max="16384" width="9.140625" style="1"/>
  </cols>
  <sheetData>
    <row r="1" spans="1:19" ht="45" customHeight="1" x14ac:dyDescent="0.3">
      <c r="A1" s="255" t="s">
        <v>337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19" ht="24" customHeight="1" x14ac:dyDescent="0.3">
      <c r="A2" s="256" t="s">
        <v>338</v>
      </c>
      <c r="B2" s="256" t="s">
        <v>15</v>
      </c>
      <c r="C2" s="256" t="s">
        <v>16</v>
      </c>
      <c r="D2" s="256" t="s">
        <v>339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</row>
    <row r="3" spans="1:19" s="2" customFormat="1" ht="19.5" customHeight="1" x14ac:dyDescent="0.3">
      <c r="A3" s="256"/>
      <c r="B3" s="256"/>
      <c r="C3" s="256"/>
      <c r="D3" s="257" t="s">
        <v>340</v>
      </c>
      <c r="E3" s="258" t="s">
        <v>341</v>
      </c>
      <c r="F3" s="258" t="s">
        <v>342</v>
      </c>
      <c r="G3" s="258" t="s">
        <v>343</v>
      </c>
      <c r="H3" s="258" t="s">
        <v>344</v>
      </c>
      <c r="I3" s="258" t="s">
        <v>345</v>
      </c>
      <c r="J3" s="258" t="s">
        <v>346</v>
      </c>
      <c r="K3" s="258" t="s">
        <v>347</v>
      </c>
      <c r="L3" s="257" t="s">
        <v>348</v>
      </c>
      <c r="M3" s="258" t="s">
        <v>349</v>
      </c>
      <c r="N3" s="257" t="s">
        <v>350</v>
      </c>
      <c r="O3" s="259" t="s">
        <v>351</v>
      </c>
      <c r="P3" s="259"/>
      <c r="Q3" s="259"/>
      <c r="R3" s="259"/>
      <c r="S3" s="260" t="s">
        <v>352</v>
      </c>
    </row>
    <row r="4" spans="1:19" s="3" customFormat="1" ht="112.5" customHeight="1" x14ac:dyDescent="0.3">
      <c r="A4" s="256"/>
      <c r="B4" s="256"/>
      <c r="C4" s="256"/>
      <c r="D4" s="257"/>
      <c r="E4" s="258"/>
      <c r="F4" s="258"/>
      <c r="G4" s="258"/>
      <c r="H4" s="258"/>
      <c r="I4" s="258"/>
      <c r="J4" s="258"/>
      <c r="K4" s="258"/>
      <c r="L4" s="257"/>
      <c r="M4" s="258"/>
      <c r="N4" s="257"/>
      <c r="O4" s="261" t="s">
        <v>353</v>
      </c>
      <c r="P4" s="261" t="s">
        <v>354</v>
      </c>
      <c r="Q4" s="261" t="s">
        <v>355</v>
      </c>
      <c r="R4" s="261" t="s">
        <v>356</v>
      </c>
      <c r="S4" s="260"/>
    </row>
    <row r="5" spans="1:19" s="10" customFormat="1" ht="24" customHeight="1" x14ac:dyDescent="0.2">
      <c r="A5" s="262" t="s">
        <v>2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4"/>
    </row>
    <row r="6" spans="1:19" s="10" customFormat="1" ht="48" customHeight="1" x14ac:dyDescent="0.2">
      <c r="A6" s="262" t="s">
        <v>357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4"/>
    </row>
    <row r="7" spans="1:19" s="10" customFormat="1" ht="24" customHeight="1" x14ac:dyDescent="0.2">
      <c r="A7" s="262" t="s">
        <v>17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4"/>
    </row>
    <row r="8" spans="1:19" s="4" customFormat="1" ht="51.75" customHeight="1" x14ac:dyDescent="0.2">
      <c r="A8" s="265" t="s">
        <v>358</v>
      </c>
      <c r="B8" s="266">
        <v>2.35</v>
      </c>
      <c r="C8" s="266">
        <v>5</v>
      </c>
      <c r="D8" s="267"/>
      <c r="E8" s="268">
        <v>3.5</v>
      </c>
      <c r="F8" s="268">
        <v>5</v>
      </c>
      <c r="G8" s="268">
        <v>5</v>
      </c>
      <c r="H8" s="268">
        <v>1</v>
      </c>
      <c r="I8" s="268">
        <v>5</v>
      </c>
      <c r="J8" s="269"/>
      <c r="K8" s="269"/>
      <c r="L8" s="270" t="s">
        <v>359</v>
      </c>
      <c r="M8" s="271"/>
      <c r="N8" s="272"/>
      <c r="O8" s="272"/>
      <c r="P8" s="272"/>
      <c r="Q8" s="272"/>
      <c r="R8" s="272"/>
      <c r="S8" s="266"/>
    </row>
    <row r="9" spans="1:19" s="4" customFormat="1" ht="71.25" customHeight="1" x14ac:dyDescent="0.2">
      <c r="A9" s="265" t="s">
        <v>3</v>
      </c>
      <c r="B9" s="266">
        <v>2.35</v>
      </c>
      <c r="C9" s="266">
        <v>8</v>
      </c>
      <c r="D9" s="267"/>
      <c r="E9" s="268">
        <v>1</v>
      </c>
      <c r="F9" s="273">
        <v>0</v>
      </c>
      <c r="G9" s="268">
        <v>2</v>
      </c>
      <c r="H9" s="268">
        <v>1</v>
      </c>
      <c r="I9" s="268">
        <v>8</v>
      </c>
      <c r="J9" s="269"/>
      <c r="K9" s="269"/>
      <c r="L9" s="270" t="s">
        <v>359</v>
      </c>
      <c r="M9" s="271"/>
      <c r="N9" s="272"/>
      <c r="O9" s="272"/>
      <c r="P9" s="272"/>
      <c r="Q9" s="272"/>
      <c r="R9" s="272"/>
      <c r="S9" s="266"/>
    </row>
    <row r="10" spans="1:19" s="4" customFormat="1" ht="74.25" customHeight="1" x14ac:dyDescent="0.2">
      <c r="A10" s="265" t="s">
        <v>18</v>
      </c>
      <c r="B10" s="266">
        <v>2.35</v>
      </c>
      <c r="C10" s="266">
        <v>3</v>
      </c>
      <c r="D10" s="267"/>
      <c r="E10" s="273">
        <v>0</v>
      </c>
      <c r="F10" s="268">
        <v>1</v>
      </c>
      <c r="G10" s="268">
        <v>1</v>
      </c>
      <c r="H10" s="268">
        <v>1</v>
      </c>
      <c r="I10" s="268">
        <v>3</v>
      </c>
      <c r="J10" s="271"/>
      <c r="K10" s="271"/>
      <c r="L10" s="270" t="s">
        <v>359</v>
      </c>
      <c r="M10" s="271"/>
      <c r="N10" s="272"/>
      <c r="O10" s="272"/>
      <c r="P10" s="272"/>
      <c r="Q10" s="272"/>
      <c r="R10" s="272"/>
      <c r="S10" s="266"/>
    </row>
    <row r="11" spans="1:19" s="4" customFormat="1" ht="63" x14ac:dyDescent="0.2">
      <c r="A11" s="265" t="s">
        <v>360</v>
      </c>
      <c r="B11" s="266">
        <v>2.35</v>
      </c>
      <c r="C11" s="266">
        <v>5</v>
      </c>
      <c r="D11" s="267"/>
      <c r="E11" s="273">
        <v>0</v>
      </c>
      <c r="F11" s="273">
        <v>0</v>
      </c>
      <c r="G11" s="268">
        <v>1</v>
      </c>
      <c r="H11" s="268">
        <v>1</v>
      </c>
      <c r="I11" s="268">
        <v>5</v>
      </c>
      <c r="J11" s="271"/>
      <c r="K11" s="271"/>
      <c r="L11" s="270" t="s">
        <v>359</v>
      </c>
      <c r="M11" s="271"/>
      <c r="N11" s="272"/>
      <c r="O11" s="272"/>
      <c r="P11" s="272"/>
      <c r="Q11" s="272"/>
      <c r="R11" s="272"/>
      <c r="S11" s="266"/>
    </row>
    <row r="12" spans="1:19" s="4" customFormat="1" ht="74.25" customHeight="1" x14ac:dyDescent="0.2">
      <c r="A12" s="265" t="s">
        <v>361</v>
      </c>
      <c r="B12" s="266">
        <v>2.35</v>
      </c>
      <c r="C12" s="266">
        <v>5</v>
      </c>
      <c r="D12" s="267"/>
      <c r="E12" s="273">
        <v>0</v>
      </c>
      <c r="F12" s="268">
        <v>2</v>
      </c>
      <c r="G12" s="268">
        <v>1</v>
      </c>
      <c r="H12" s="268">
        <v>1</v>
      </c>
      <c r="I12" s="268">
        <v>5</v>
      </c>
      <c r="J12" s="271"/>
      <c r="K12" s="271"/>
      <c r="L12" s="270" t="s">
        <v>359</v>
      </c>
      <c r="M12" s="271"/>
      <c r="N12" s="272"/>
      <c r="O12" s="272"/>
      <c r="P12" s="272"/>
      <c r="Q12" s="272"/>
      <c r="R12" s="272"/>
      <c r="S12" s="266"/>
    </row>
    <row r="13" spans="1:19" s="4" customFormat="1" ht="63" x14ac:dyDescent="0.2">
      <c r="A13" s="265" t="s">
        <v>19</v>
      </c>
      <c r="B13" s="266">
        <v>2.35</v>
      </c>
      <c r="C13" s="266">
        <v>8</v>
      </c>
      <c r="D13" s="267"/>
      <c r="E13" s="268">
        <v>1</v>
      </c>
      <c r="F13" s="273">
        <v>0</v>
      </c>
      <c r="G13" s="268">
        <v>2</v>
      </c>
      <c r="H13" s="268">
        <v>1</v>
      </c>
      <c r="I13" s="268">
        <v>8</v>
      </c>
      <c r="J13" s="271"/>
      <c r="K13" s="271"/>
      <c r="L13" s="270" t="s">
        <v>359</v>
      </c>
      <c r="M13" s="271"/>
      <c r="N13" s="272"/>
      <c r="O13" s="272"/>
      <c r="P13" s="272"/>
      <c r="Q13" s="272"/>
      <c r="R13" s="272"/>
      <c r="S13" s="266"/>
    </row>
    <row r="14" spans="1:19" s="4" customFormat="1" ht="63" x14ac:dyDescent="0.2">
      <c r="A14" s="265" t="s">
        <v>362</v>
      </c>
      <c r="B14" s="266">
        <v>2.35</v>
      </c>
      <c r="C14" s="266">
        <v>50</v>
      </c>
      <c r="D14" s="267"/>
      <c r="E14" s="268">
        <v>6</v>
      </c>
      <c r="F14" s="273">
        <v>0</v>
      </c>
      <c r="G14" s="273">
        <v>0</v>
      </c>
      <c r="H14" s="268">
        <v>30</v>
      </c>
      <c r="I14" s="268">
        <v>50</v>
      </c>
      <c r="J14" s="271"/>
      <c r="K14" s="271"/>
      <c r="L14" s="270" t="s">
        <v>359</v>
      </c>
      <c r="M14" s="271"/>
      <c r="N14" s="272"/>
      <c r="O14" s="272"/>
      <c r="P14" s="272"/>
      <c r="Q14" s="272"/>
      <c r="R14" s="272"/>
      <c r="S14" s="266"/>
    </row>
    <row r="15" spans="1:19" s="4" customFormat="1" ht="96.75" customHeight="1" x14ac:dyDescent="0.2">
      <c r="A15" s="265" t="s">
        <v>363</v>
      </c>
      <c r="B15" s="266">
        <v>2.35</v>
      </c>
      <c r="C15" s="266">
        <v>5</v>
      </c>
      <c r="D15" s="267"/>
      <c r="E15" s="273">
        <v>0</v>
      </c>
      <c r="F15" s="273">
        <v>0</v>
      </c>
      <c r="G15" s="273">
        <v>0</v>
      </c>
      <c r="H15" s="268">
        <v>1</v>
      </c>
      <c r="I15" s="268">
        <v>5</v>
      </c>
      <c r="J15" s="271"/>
      <c r="K15" s="271"/>
      <c r="L15" s="270" t="s">
        <v>359</v>
      </c>
      <c r="M15" s="271"/>
      <c r="N15" s="272"/>
      <c r="O15" s="272"/>
      <c r="P15" s="272"/>
      <c r="Q15" s="272"/>
      <c r="R15" s="272"/>
      <c r="S15" s="266"/>
    </row>
    <row r="16" spans="1:19" s="11" customFormat="1" ht="21" x14ac:dyDescent="0.2">
      <c r="A16" s="274" t="s">
        <v>20</v>
      </c>
      <c r="B16" s="275">
        <f>SUM(B8:B15)</f>
        <v>18.8</v>
      </c>
      <c r="C16" s="276"/>
      <c r="D16" s="277"/>
      <c r="E16" s="278"/>
      <c r="F16" s="278"/>
      <c r="G16" s="278"/>
      <c r="H16" s="278"/>
      <c r="I16" s="278"/>
      <c r="J16" s="279"/>
      <c r="K16" s="279"/>
      <c r="L16" s="277"/>
      <c r="M16" s="279"/>
      <c r="N16" s="280"/>
      <c r="O16" s="280"/>
      <c r="P16" s="280"/>
      <c r="Q16" s="280"/>
      <c r="R16" s="280"/>
      <c r="S16" s="276"/>
    </row>
    <row r="17" spans="1:19" s="10" customFormat="1" ht="21" x14ac:dyDescent="0.2">
      <c r="A17" s="281" t="s">
        <v>21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3"/>
    </row>
    <row r="18" spans="1:19" s="10" customFormat="1" ht="21" x14ac:dyDescent="0.2">
      <c r="A18" s="281" t="s">
        <v>22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3"/>
    </row>
    <row r="19" spans="1:19" s="4" customFormat="1" ht="63" x14ac:dyDescent="0.2">
      <c r="A19" s="284" t="s">
        <v>4</v>
      </c>
      <c r="B19" s="266">
        <v>2.35</v>
      </c>
      <c r="C19" s="266">
        <v>7</v>
      </c>
      <c r="D19" s="267"/>
      <c r="E19" s="268">
        <v>1</v>
      </c>
      <c r="F19" s="268">
        <v>1</v>
      </c>
      <c r="G19" s="268">
        <v>1</v>
      </c>
      <c r="H19" s="285">
        <v>2</v>
      </c>
      <c r="I19" s="286">
        <v>7</v>
      </c>
      <c r="J19" s="271"/>
      <c r="K19" s="271"/>
      <c r="L19" s="270" t="s">
        <v>359</v>
      </c>
      <c r="M19" s="271"/>
      <c r="N19" s="272"/>
      <c r="O19" s="272"/>
      <c r="P19" s="272"/>
      <c r="Q19" s="267">
        <v>7</v>
      </c>
      <c r="R19" s="272"/>
      <c r="S19" s="287"/>
    </row>
    <row r="20" spans="1:19" s="4" customFormat="1" ht="105" x14ac:dyDescent="0.2">
      <c r="A20" s="288" t="s">
        <v>364</v>
      </c>
      <c r="B20" s="266">
        <v>2.35</v>
      </c>
      <c r="C20" s="266" t="s">
        <v>24</v>
      </c>
      <c r="D20" s="267"/>
      <c r="E20" s="268" t="s">
        <v>365</v>
      </c>
      <c r="F20" s="273">
        <v>0</v>
      </c>
      <c r="G20" s="285" t="s">
        <v>366</v>
      </c>
      <c r="H20" s="285" t="s">
        <v>367</v>
      </c>
      <c r="I20" s="286" t="s">
        <v>24</v>
      </c>
      <c r="J20" s="271"/>
      <c r="K20" s="271"/>
      <c r="L20" s="272"/>
      <c r="M20" s="271"/>
      <c r="N20" s="272"/>
      <c r="O20" s="272"/>
      <c r="P20" s="272"/>
      <c r="Q20" s="267" t="s">
        <v>24</v>
      </c>
      <c r="R20" s="272"/>
      <c r="S20" s="287"/>
    </row>
    <row r="21" spans="1:19" s="4" customFormat="1" ht="105" x14ac:dyDescent="0.2">
      <c r="A21" s="288" t="s">
        <v>25</v>
      </c>
      <c r="B21" s="266">
        <v>2.35</v>
      </c>
      <c r="C21" s="266">
        <v>30</v>
      </c>
      <c r="D21" s="272"/>
      <c r="E21" s="268">
        <v>6</v>
      </c>
      <c r="F21" s="268">
        <v>6</v>
      </c>
      <c r="G21" s="268">
        <v>6</v>
      </c>
      <c r="H21" s="285">
        <v>6</v>
      </c>
      <c r="I21" s="286">
        <v>6</v>
      </c>
      <c r="J21" s="271"/>
      <c r="K21" s="271"/>
      <c r="L21" s="272"/>
      <c r="M21" s="271"/>
      <c r="N21" s="272"/>
      <c r="O21" s="272"/>
      <c r="P21" s="272"/>
      <c r="Q21" s="267">
        <v>30</v>
      </c>
      <c r="R21" s="272"/>
      <c r="S21" s="287"/>
    </row>
    <row r="22" spans="1:19" s="11" customFormat="1" ht="21" x14ac:dyDescent="0.2">
      <c r="A22" s="274" t="s">
        <v>20</v>
      </c>
      <c r="B22" s="276">
        <f>SUM(B19:B21)</f>
        <v>7.0500000000000007</v>
      </c>
      <c r="C22" s="276"/>
      <c r="D22" s="277"/>
      <c r="E22" s="278"/>
      <c r="F22" s="278"/>
      <c r="G22" s="278"/>
      <c r="H22" s="278"/>
      <c r="I22" s="278"/>
      <c r="J22" s="279"/>
      <c r="K22" s="279"/>
      <c r="L22" s="277"/>
      <c r="M22" s="279"/>
      <c r="N22" s="280"/>
      <c r="O22" s="280"/>
      <c r="P22" s="280"/>
      <c r="Q22" s="280"/>
      <c r="R22" s="280"/>
      <c r="S22" s="276"/>
    </row>
    <row r="23" spans="1:19" s="12" customFormat="1" ht="21" x14ac:dyDescent="0.2">
      <c r="A23" s="262" t="s">
        <v>26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4"/>
    </row>
    <row r="24" spans="1:19" s="12" customFormat="1" ht="21" x14ac:dyDescent="0.2">
      <c r="A24" s="262" t="s">
        <v>27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4"/>
    </row>
    <row r="25" spans="1:19" s="4" customFormat="1" ht="74.25" customHeight="1" x14ac:dyDescent="0.2">
      <c r="A25" s="288" t="s">
        <v>28</v>
      </c>
      <c r="B25" s="266">
        <v>2.35</v>
      </c>
      <c r="C25" s="266">
        <v>70</v>
      </c>
      <c r="D25" s="267"/>
      <c r="E25" s="268">
        <v>19</v>
      </c>
      <c r="F25" s="268">
        <v>8</v>
      </c>
      <c r="G25" s="268">
        <v>7</v>
      </c>
      <c r="H25" s="285">
        <v>10</v>
      </c>
      <c r="I25" s="285">
        <v>70</v>
      </c>
      <c r="J25" s="273"/>
      <c r="K25" s="268">
        <v>1</v>
      </c>
      <c r="L25" s="267"/>
      <c r="M25" s="273"/>
      <c r="N25" s="267"/>
      <c r="O25" s="267"/>
      <c r="P25" s="267"/>
      <c r="Q25" s="267">
        <v>70</v>
      </c>
      <c r="R25" s="270"/>
      <c r="S25" s="270"/>
    </row>
    <row r="26" spans="1:19" s="4" customFormat="1" ht="105" x14ac:dyDescent="0.2">
      <c r="A26" s="288" t="s">
        <v>368</v>
      </c>
      <c r="B26" s="266">
        <v>2.35</v>
      </c>
      <c r="C26" s="266">
        <v>3</v>
      </c>
      <c r="D26" s="267"/>
      <c r="E26" s="268">
        <v>1</v>
      </c>
      <c r="F26" s="268">
        <v>1</v>
      </c>
      <c r="G26" s="268">
        <v>1</v>
      </c>
      <c r="H26" s="285">
        <v>1</v>
      </c>
      <c r="I26" s="286">
        <v>3</v>
      </c>
      <c r="J26" s="271"/>
      <c r="K26" s="271"/>
      <c r="L26" s="270" t="s">
        <v>359</v>
      </c>
      <c r="M26" s="271"/>
      <c r="N26" s="272"/>
      <c r="O26" s="272"/>
      <c r="P26" s="272"/>
      <c r="Q26" s="267">
        <v>3</v>
      </c>
      <c r="R26" s="272"/>
      <c r="S26" s="287"/>
    </row>
    <row r="27" spans="1:19" s="11" customFormat="1" ht="21" x14ac:dyDescent="0.2">
      <c r="A27" s="274" t="s">
        <v>20</v>
      </c>
      <c r="B27" s="275">
        <f>SUM(B25:B26)</f>
        <v>4.7</v>
      </c>
      <c r="C27" s="276"/>
      <c r="D27" s="277"/>
      <c r="E27" s="278"/>
      <c r="F27" s="278"/>
      <c r="G27" s="278"/>
      <c r="H27" s="278"/>
      <c r="I27" s="278"/>
      <c r="J27" s="279"/>
      <c r="K27" s="279"/>
      <c r="L27" s="277"/>
      <c r="M27" s="279"/>
      <c r="N27" s="280"/>
      <c r="O27" s="280"/>
      <c r="P27" s="280"/>
      <c r="Q27" s="280"/>
      <c r="R27" s="280"/>
      <c r="S27" s="276"/>
    </row>
    <row r="28" spans="1:19" s="13" customFormat="1" ht="51.75" customHeight="1" x14ac:dyDescent="0.2">
      <c r="A28" s="262" t="s">
        <v>369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4"/>
    </row>
    <row r="29" spans="1:19" s="13" customFormat="1" ht="21" x14ac:dyDescent="0.2">
      <c r="A29" s="262" t="s">
        <v>29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4"/>
    </row>
    <row r="30" spans="1:19" s="4" customFormat="1" ht="42" x14ac:dyDescent="0.2">
      <c r="A30" s="288" t="s">
        <v>30</v>
      </c>
      <c r="B30" s="266">
        <v>2.35</v>
      </c>
      <c r="C30" s="289">
        <v>6</v>
      </c>
      <c r="D30" s="270"/>
      <c r="E30" s="290">
        <v>1</v>
      </c>
      <c r="F30" s="268">
        <v>1</v>
      </c>
      <c r="G30" s="291">
        <v>0</v>
      </c>
      <c r="H30" s="292">
        <v>2</v>
      </c>
      <c r="I30" s="293">
        <v>6</v>
      </c>
      <c r="J30" s="271"/>
      <c r="K30" s="271"/>
      <c r="L30" s="272"/>
      <c r="M30" s="268">
        <v>6</v>
      </c>
      <c r="N30" s="272"/>
      <c r="O30" s="272"/>
      <c r="P30" s="272"/>
      <c r="Q30" s="272"/>
      <c r="R30" s="272"/>
      <c r="S30" s="287"/>
    </row>
    <row r="31" spans="1:19" s="4" customFormat="1" ht="63" x14ac:dyDescent="0.2">
      <c r="A31" s="288" t="s">
        <v>31</v>
      </c>
      <c r="B31" s="266">
        <v>2.35</v>
      </c>
      <c r="C31" s="289">
        <v>5</v>
      </c>
      <c r="D31" s="270"/>
      <c r="E31" s="294" t="s">
        <v>370</v>
      </c>
      <c r="F31" s="273">
        <v>0</v>
      </c>
      <c r="G31" s="291">
        <v>0</v>
      </c>
      <c r="H31" s="292">
        <v>1</v>
      </c>
      <c r="I31" s="293">
        <v>5</v>
      </c>
      <c r="J31" s="271"/>
      <c r="K31" s="271"/>
      <c r="L31" s="272"/>
      <c r="M31" s="268">
        <v>5</v>
      </c>
      <c r="N31" s="272"/>
      <c r="O31" s="272"/>
      <c r="P31" s="272"/>
      <c r="Q31" s="272"/>
      <c r="R31" s="272"/>
      <c r="S31" s="287"/>
    </row>
    <row r="32" spans="1:19" s="4" customFormat="1" ht="45" customHeight="1" x14ac:dyDescent="0.2">
      <c r="A32" s="288" t="s">
        <v>371</v>
      </c>
      <c r="B32" s="266">
        <v>2.35</v>
      </c>
      <c r="C32" s="289">
        <v>3</v>
      </c>
      <c r="D32" s="270"/>
      <c r="E32" s="291">
        <v>0</v>
      </c>
      <c r="F32" s="273">
        <v>0</v>
      </c>
      <c r="G32" s="291">
        <v>0</v>
      </c>
      <c r="H32" s="295">
        <v>1</v>
      </c>
      <c r="I32" s="296">
        <v>0</v>
      </c>
      <c r="J32" s="271"/>
      <c r="K32" s="271"/>
      <c r="L32" s="272"/>
      <c r="M32" s="273">
        <v>0</v>
      </c>
      <c r="N32" s="272"/>
      <c r="O32" s="272"/>
      <c r="P32" s="272"/>
      <c r="Q32" s="272"/>
      <c r="R32" s="272"/>
      <c r="S32" s="287"/>
    </row>
    <row r="33" spans="1:19" s="4" customFormat="1" ht="84" x14ac:dyDescent="0.2">
      <c r="A33" s="288" t="s">
        <v>372</v>
      </c>
      <c r="B33" s="297">
        <v>2.4</v>
      </c>
      <c r="C33" s="289">
        <v>1</v>
      </c>
      <c r="D33" s="270"/>
      <c r="E33" s="291">
        <v>0</v>
      </c>
      <c r="F33" s="273">
        <v>0</v>
      </c>
      <c r="G33" s="291">
        <v>0</v>
      </c>
      <c r="H33" s="292">
        <v>1</v>
      </c>
      <c r="I33" s="293">
        <v>1</v>
      </c>
      <c r="J33" s="271"/>
      <c r="K33" s="271"/>
      <c r="L33" s="272"/>
      <c r="M33" s="268">
        <v>1</v>
      </c>
      <c r="N33" s="272"/>
      <c r="O33" s="272"/>
      <c r="P33" s="272"/>
      <c r="Q33" s="272"/>
      <c r="R33" s="272"/>
      <c r="S33" s="287"/>
    </row>
    <row r="34" spans="1:19" s="11" customFormat="1" ht="21" x14ac:dyDescent="0.2">
      <c r="A34" s="274" t="s">
        <v>20</v>
      </c>
      <c r="B34" s="275">
        <f>SUM(B30:B33)</f>
        <v>9.4500000000000011</v>
      </c>
      <c r="C34" s="276"/>
      <c r="D34" s="277"/>
      <c r="E34" s="278"/>
      <c r="F34" s="278"/>
      <c r="G34" s="278"/>
      <c r="H34" s="278"/>
      <c r="I34" s="278"/>
      <c r="J34" s="279"/>
      <c r="K34" s="279"/>
      <c r="L34" s="277"/>
      <c r="M34" s="279"/>
      <c r="N34" s="280"/>
      <c r="O34" s="280"/>
      <c r="P34" s="280"/>
      <c r="Q34" s="280"/>
      <c r="R34" s="280"/>
      <c r="S34" s="276"/>
    </row>
    <row r="35" spans="1:19" s="14" customFormat="1" ht="21" x14ac:dyDescent="0.2">
      <c r="A35" s="298" t="s">
        <v>32</v>
      </c>
      <c r="B35" s="299">
        <f>B16+B22+B27+B34</f>
        <v>40</v>
      </c>
      <c r="C35" s="300"/>
      <c r="D35" s="301"/>
      <c r="E35" s="302"/>
      <c r="F35" s="302"/>
      <c r="G35" s="302"/>
      <c r="H35" s="302"/>
      <c r="I35" s="302"/>
      <c r="J35" s="302"/>
      <c r="K35" s="302"/>
      <c r="L35" s="301"/>
      <c r="M35" s="302"/>
      <c r="N35" s="303"/>
      <c r="O35" s="304"/>
      <c r="P35" s="304"/>
      <c r="Q35" s="304"/>
      <c r="R35" s="304"/>
      <c r="S35" s="305"/>
    </row>
    <row r="36" spans="1:19" s="13" customFormat="1" ht="21" x14ac:dyDescent="0.2">
      <c r="A36" s="262" t="s">
        <v>5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4"/>
    </row>
    <row r="37" spans="1:19" s="13" customFormat="1" ht="21" x14ac:dyDescent="0.2">
      <c r="A37" s="262" t="s">
        <v>33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4"/>
    </row>
    <row r="38" spans="1:19" s="13" customFormat="1" ht="21" x14ac:dyDescent="0.2">
      <c r="A38" s="262" t="s">
        <v>34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4"/>
    </row>
    <row r="39" spans="1:19" s="5" customFormat="1" ht="69.75" customHeight="1" x14ac:dyDescent="0.2">
      <c r="A39" s="288" t="s">
        <v>373</v>
      </c>
      <c r="B39" s="297">
        <v>1.65</v>
      </c>
      <c r="C39" s="289">
        <v>50</v>
      </c>
      <c r="D39" s="270" t="s">
        <v>359</v>
      </c>
      <c r="E39" s="271"/>
      <c r="F39" s="271"/>
      <c r="G39" s="271"/>
      <c r="H39" s="271"/>
      <c r="I39" s="271"/>
      <c r="J39" s="271"/>
      <c r="K39" s="271"/>
      <c r="L39" s="272"/>
      <c r="M39" s="271"/>
      <c r="N39" s="272"/>
      <c r="O39" s="272"/>
      <c r="P39" s="272"/>
      <c r="Q39" s="272"/>
      <c r="R39" s="272"/>
      <c r="S39" s="306"/>
    </row>
    <row r="40" spans="1:19" s="5" customFormat="1" ht="63" x14ac:dyDescent="0.2">
      <c r="A40" s="288" t="s">
        <v>35</v>
      </c>
      <c r="B40" s="297">
        <v>1.65</v>
      </c>
      <c r="C40" s="289">
        <v>20</v>
      </c>
      <c r="D40" s="270" t="s">
        <v>359</v>
      </c>
      <c r="E40" s="271"/>
      <c r="F40" s="271"/>
      <c r="G40" s="271"/>
      <c r="H40" s="271"/>
      <c r="I40" s="271"/>
      <c r="J40" s="271"/>
      <c r="K40" s="271"/>
      <c r="L40" s="272"/>
      <c r="M40" s="271"/>
      <c r="N40" s="272"/>
      <c r="O40" s="272"/>
      <c r="P40" s="272"/>
      <c r="Q40" s="272"/>
      <c r="R40" s="272"/>
      <c r="S40" s="306"/>
    </row>
    <row r="41" spans="1:19" s="5" customFormat="1" ht="71.25" customHeight="1" x14ac:dyDescent="0.2">
      <c r="A41" s="288" t="s">
        <v>36</v>
      </c>
      <c r="B41" s="297">
        <v>1.65</v>
      </c>
      <c r="C41" s="289">
        <v>80</v>
      </c>
      <c r="D41" s="270" t="s">
        <v>359</v>
      </c>
      <c r="E41" s="271"/>
      <c r="F41" s="271"/>
      <c r="G41" s="271"/>
      <c r="H41" s="271"/>
      <c r="I41" s="271"/>
      <c r="J41" s="271"/>
      <c r="K41" s="271"/>
      <c r="L41" s="272"/>
      <c r="M41" s="271"/>
      <c r="N41" s="272"/>
      <c r="O41" s="272"/>
      <c r="P41" s="272"/>
      <c r="Q41" s="272"/>
      <c r="R41" s="272"/>
      <c r="S41" s="306"/>
    </row>
    <row r="42" spans="1:19" s="5" customFormat="1" ht="122.25" customHeight="1" x14ac:dyDescent="0.2">
      <c r="A42" s="288" t="s">
        <v>374</v>
      </c>
      <c r="B42" s="297">
        <v>1.65</v>
      </c>
      <c r="C42" s="289">
        <v>300</v>
      </c>
      <c r="D42" s="270" t="s">
        <v>359</v>
      </c>
      <c r="E42" s="271"/>
      <c r="F42" s="271"/>
      <c r="G42" s="271"/>
      <c r="H42" s="271"/>
      <c r="I42" s="271"/>
      <c r="J42" s="271"/>
      <c r="K42" s="271"/>
      <c r="L42" s="272"/>
      <c r="M42" s="271"/>
      <c r="N42" s="272"/>
      <c r="O42" s="272"/>
      <c r="P42" s="272"/>
      <c r="Q42" s="272"/>
      <c r="R42" s="272"/>
      <c r="S42" s="306"/>
    </row>
    <row r="43" spans="1:19" s="11" customFormat="1" ht="21" x14ac:dyDescent="0.2">
      <c r="A43" s="274" t="s">
        <v>20</v>
      </c>
      <c r="B43" s="275">
        <f>SUM(B39:B42)</f>
        <v>6.6</v>
      </c>
      <c r="C43" s="276"/>
      <c r="D43" s="277"/>
      <c r="E43" s="278"/>
      <c r="F43" s="278"/>
      <c r="G43" s="278"/>
      <c r="H43" s="278"/>
      <c r="I43" s="278"/>
      <c r="J43" s="279"/>
      <c r="K43" s="279"/>
      <c r="L43" s="277"/>
      <c r="M43" s="279"/>
      <c r="N43" s="280"/>
      <c r="O43" s="280"/>
      <c r="P43" s="280"/>
      <c r="Q43" s="280"/>
      <c r="R43" s="280"/>
      <c r="S43" s="276"/>
    </row>
    <row r="44" spans="1:19" s="15" customFormat="1" ht="21" x14ac:dyDescent="0.2">
      <c r="A44" s="262" t="s">
        <v>37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4"/>
    </row>
    <row r="45" spans="1:19" s="15" customFormat="1" ht="21" x14ac:dyDescent="0.2">
      <c r="A45" s="262" t="s">
        <v>38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4"/>
    </row>
    <row r="46" spans="1:19" s="5" customFormat="1" ht="117.75" customHeight="1" x14ac:dyDescent="0.2">
      <c r="A46" s="288" t="s">
        <v>375</v>
      </c>
      <c r="B46" s="297">
        <v>1.65</v>
      </c>
      <c r="C46" s="266">
        <v>86</v>
      </c>
      <c r="D46" s="270" t="s">
        <v>359</v>
      </c>
      <c r="E46" s="271"/>
      <c r="F46" s="271"/>
      <c r="G46" s="271"/>
      <c r="H46" s="271"/>
      <c r="I46" s="271"/>
      <c r="J46" s="271"/>
      <c r="K46" s="271"/>
      <c r="L46" s="272"/>
      <c r="M46" s="271"/>
      <c r="N46" s="272"/>
      <c r="O46" s="272"/>
      <c r="P46" s="272"/>
      <c r="Q46" s="272"/>
      <c r="R46" s="270"/>
      <c r="S46" s="287"/>
    </row>
    <row r="47" spans="1:19" s="5" customFormat="1" ht="123" customHeight="1" x14ac:dyDescent="0.2">
      <c r="A47" s="288" t="s">
        <v>376</v>
      </c>
      <c r="B47" s="297">
        <v>1.75</v>
      </c>
      <c r="C47" s="266">
        <v>20</v>
      </c>
      <c r="D47" s="270" t="s">
        <v>359</v>
      </c>
      <c r="E47" s="271"/>
      <c r="F47" s="271"/>
      <c r="G47" s="271"/>
      <c r="H47" s="271"/>
      <c r="I47" s="271"/>
      <c r="J47" s="271"/>
      <c r="K47" s="271"/>
      <c r="L47" s="272"/>
      <c r="M47" s="271"/>
      <c r="N47" s="272"/>
      <c r="O47" s="272"/>
      <c r="P47" s="272"/>
      <c r="Q47" s="272"/>
      <c r="R47" s="272"/>
      <c r="S47" s="306"/>
    </row>
    <row r="48" spans="1:19" s="11" customFormat="1" ht="21" x14ac:dyDescent="0.2">
      <c r="A48" s="274" t="s">
        <v>20</v>
      </c>
      <c r="B48" s="275">
        <f>SUM(B46:B47)</f>
        <v>3.4</v>
      </c>
      <c r="C48" s="276"/>
      <c r="D48" s="277"/>
      <c r="E48" s="278"/>
      <c r="F48" s="278"/>
      <c r="G48" s="278"/>
      <c r="H48" s="278"/>
      <c r="I48" s="278"/>
      <c r="J48" s="279"/>
      <c r="K48" s="279"/>
      <c r="L48" s="277"/>
      <c r="M48" s="279"/>
      <c r="N48" s="280"/>
      <c r="O48" s="280"/>
      <c r="P48" s="280"/>
      <c r="Q48" s="280"/>
      <c r="R48" s="280"/>
      <c r="S48" s="276"/>
    </row>
    <row r="49" spans="1:19" s="16" customFormat="1" ht="21" x14ac:dyDescent="0.2">
      <c r="A49" s="298" t="s">
        <v>39</v>
      </c>
      <c r="B49" s="299">
        <f>B43+B48</f>
        <v>10</v>
      </c>
      <c r="C49" s="307"/>
      <c r="D49" s="308"/>
      <c r="E49" s="309"/>
      <c r="F49" s="309"/>
      <c r="G49" s="309"/>
      <c r="H49" s="309"/>
      <c r="I49" s="309"/>
      <c r="J49" s="309"/>
      <c r="K49" s="309"/>
      <c r="L49" s="308"/>
      <c r="M49" s="309"/>
      <c r="N49" s="310"/>
      <c r="O49" s="311"/>
      <c r="P49" s="311"/>
      <c r="Q49" s="311"/>
      <c r="R49" s="311"/>
      <c r="S49" s="298"/>
    </row>
    <row r="50" spans="1:19" s="17" customFormat="1" ht="21" customHeight="1" x14ac:dyDescent="0.2">
      <c r="A50" s="262" t="s">
        <v>6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4"/>
    </row>
    <row r="51" spans="1:19" s="17" customFormat="1" ht="24" customHeight="1" x14ac:dyDescent="0.2">
      <c r="A51" s="262" t="s">
        <v>7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4"/>
    </row>
    <row r="52" spans="1:19" s="17" customFormat="1" ht="21" x14ac:dyDescent="0.2">
      <c r="A52" s="262" t="s">
        <v>40</v>
      </c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4"/>
    </row>
    <row r="53" spans="1:19" s="314" customFormat="1" ht="73.5" customHeight="1" x14ac:dyDescent="0.2">
      <c r="A53" s="312" t="s">
        <v>41</v>
      </c>
      <c r="B53" s="297">
        <v>2.5</v>
      </c>
      <c r="C53" s="266">
        <v>92</v>
      </c>
      <c r="D53" s="267"/>
      <c r="E53" s="313">
        <v>80.19</v>
      </c>
      <c r="F53" s="268">
        <v>85</v>
      </c>
      <c r="G53" s="268">
        <v>76</v>
      </c>
      <c r="H53" s="285">
        <v>92</v>
      </c>
      <c r="I53" s="286">
        <v>92</v>
      </c>
      <c r="J53" s="271"/>
      <c r="K53" s="271"/>
      <c r="L53" s="272"/>
      <c r="M53" s="271"/>
      <c r="N53" s="272"/>
      <c r="O53" s="267">
        <v>92</v>
      </c>
      <c r="P53" s="272"/>
      <c r="Q53" s="272"/>
      <c r="R53" s="272"/>
      <c r="S53" s="306"/>
    </row>
    <row r="54" spans="1:19" s="314" customFormat="1" ht="84" x14ac:dyDescent="0.2">
      <c r="A54" s="312" t="s">
        <v>377</v>
      </c>
      <c r="B54" s="297">
        <v>2.5</v>
      </c>
      <c r="C54" s="266">
        <v>60</v>
      </c>
      <c r="D54" s="267"/>
      <c r="E54" s="313">
        <v>13.4</v>
      </c>
      <c r="F54" s="273">
        <v>60</v>
      </c>
      <c r="G54" s="273">
        <v>85</v>
      </c>
      <c r="H54" s="315">
        <v>60</v>
      </c>
      <c r="I54" s="316">
        <v>60</v>
      </c>
      <c r="J54" s="271"/>
      <c r="K54" s="271"/>
      <c r="L54" s="272"/>
      <c r="M54" s="268">
        <v>60</v>
      </c>
      <c r="N54" s="272"/>
      <c r="O54" s="272"/>
      <c r="P54" s="272"/>
      <c r="Q54" s="272"/>
      <c r="R54" s="272"/>
      <c r="S54" s="306"/>
    </row>
    <row r="55" spans="1:19" s="314" customFormat="1" ht="84" x14ac:dyDescent="0.2">
      <c r="A55" s="265" t="s">
        <v>42</v>
      </c>
      <c r="B55" s="297">
        <v>2.5</v>
      </c>
      <c r="C55" s="266">
        <v>300</v>
      </c>
      <c r="D55" s="267"/>
      <c r="E55" s="317">
        <v>50</v>
      </c>
      <c r="F55" s="273">
        <v>0</v>
      </c>
      <c r="G55" s="268">
        <v>30</v>
      </c>
      <c r="H55" s="285">
        <v>50</v>
      </c>
      <c r="I55" s="273">
        <v>0</v>
      </c>
      <c r="J55" s="271"/>
      <c r="K55" s="271"/>
      <c r="L55" s="272"/>
      <c r="M55" s="268">
        <v>300</v>
      </c>
      <c r="N55" s="272"/>
      <c r="O55" s="272"/>
      <c r="P55" s="272"/>
      <c r="Q55" s="272"/>
      <c r="R55" s="272"/>
      <c r="S55" s="306"/>
    </row>
    <row r="56" spans="1:19" s="314" customFormat="1" ht="73.5" customHeight="1" x14ac:dyDescent="0.2">
      <c r="A56" s="318" t="s">
        <v>43</v>
      </c>
      <c r="B56" s="297">
        <v>2.5</v>
      </c>
      <c r="C56" s="266">
        <v>80</v>
      </c>
      <c r="D56" s="267"/>
      <c r="E56" s="313">
        <v>83.72</v>
      </c>
      <c r="F56" s="273">
        <v>0</v>
      </c>
      <c r="G56" s="268">
        <v>80</v>
      </c>
      <c r="H56" s="285">
        <v>80</v>
      </c>
      <c r="I56" s="268">
        <v>80</v>
      </c>
      <c r="J56" s="271"/>
      <c r="K56" s="268">
        <v>80</v>
      </c>
      <c r="L56" s="272"/>
      <c r="M56" s="271"/>
      <c r="N56" s="272"/>
      <c r="O56" s="272"/>
      <c r="P56" s="272"/>
      <c r="Q56" s="272"/>
      <c r="R56" s="272"/>
      <c r="S56" s="306"/>
    </row>
    <row r="57" spans="1:19" s="11" customFormat="1" ht="21" x14ac:dyDescent="0.2">
      <c r="A57" s="274" t="s">
        <v>20</v>
      </c>
      <c r="B57" s="275">
        <f>SUM(B53:B56)</f>
        <v>10</v>
      </c>
      <c r="C57" s="276"/>
      <c r="D57" s="277"/>
      <c r="E57" s="278"/>
      <c r="F57" s="278"/>
      <c r="G57" s="278"/>
      <c r="H57" s="278"/>
      <c r="I57" s="278"/>
      <c r="J57" s="279"/>
      <c r="K57" s="279"/>
      <c r="L57" s="277"/>
      <c r="M57" s="279"/>
      <c r="N57" s="280"/>
      <c r="O57" s="280"/>
      <c r="P57" s="280"/>
      <c r="Q57" s="280"/>
      <c r="R57" s="280"/>
      <c r="S57" s="276"/>
    </row>
    <row r="58" spans="1:19" s="314" customFormat="1" ht="21" x14ac:dyDescent="0.2">
      <c r="A58" s="319" t="s">
        <v>44</v>
      </c>
      <c r="B58" s="320"/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1"/>
    </row>
    <row r="59" spans="1:19" s="314" customFormat="1" ht="99" customHeight="1" x14ac:dyDescent="0.2">
      <c r="A59" s="265" t="s">
        <v>378</v>
      </c>
      <c r="B59" s="297">
        <v>2.5</v>
      </c>
      <c r="C59" s="266">
        <v>85</v>
      </c>
      <c r="D59" s="267"/>
      <c r="E59" s="322">
        <v>0</v>
      </c>
      <c r="F59" s="268">
        <v>50</v>
      </c>
      <c r="G59" s="268">
        <v>85</v>
      </c>
      <c r="H59" s="285">
        <v>85</v>
      </c>
      <c r="I59" s="286">
        <v>85</v>
      </c>
      <c r="J59" s="316">
        <v>92</v>
      </c>
      <c r="K59" s="271"/>
      <c r="L59" s="272"/>
      <c r="M59" s="271"/>
      <c r="N59" s="272"/>
      <c r="O59" s="272"/>
      <c r="P59" s="272"/>
      <c r="Q59" s="272"/>
      <c r="R59" s="272"/>
      <c r="S59" s="306"/>
    </row>
    <row r="60" spans="1:19" s="314" customFormat="1" ht="51.75" customHeight="1" x14ac:dyDescent="0.2">
      <c r="A60" s="265" t="s">
        <v>379</v>
      </c>
      <c r="B60" s="297">
        <v>2.5</v>
      </c>
      <c r="C60" s="266">
        <v>80</v>
      </c>
      <c r="D60" s="267"/>
      <c r="E60" s="322">
        <v>50</v>
      </c>
      <c r="F60" s="273">
        <v>50</v>
      </c>
      <c r="G60" s="273">
        <v>7</v>
      </c>
      <c r="H60" s="285">
        <v>80</v>
      </c>
      <c r="I60" s="286">
        <v>80</v>
      </c>
      <c r="J60" s="286">
        <v>80</v>
      </c>
      <c r="K60" s="271"/>
      <c r="L60" s="272"/>
      <c r="M60" s="271"/>
      <c r="N60" s="272"/>
      <c r="O60" s="272"/>
      <c r="P60" s="272"/>
      <c r="Q60" s="272"/>
      <c r="R60" s="272"/>
      <c r="S60" s="306"/>
    </row>
    <row r="61" spans="1:19" s="11" customFormat="1" ht="21" x14ac:dyDescent="0.2">
      <c r="A61" s="274" t="s">
        <v>20</v>
      </c>
      <c r="B61" s="275">
        <f>SUM(B59:B60)</f>
        <v>5</v>
      </c>
      <c r="C61" s="276"/>
      <c r="D61" s="277"/>
      <c r="E61" s="278"/>
      <c r="F61" s="278"/>
      <c r="G61" s="278"/>
      <c r="H61" s="278"/>
      <c r="I61" s="278"/>
      <c r="J61" s="279"/>
      <c r="K61" s="279"/>
      <c r="L61" s="277"/>
      <c r="M61" s="279"/>
      <c r="N61" s="280"/>
      <c r="O61" s="280"/>
      <c r="P61" s="280"/>
      <c r="Q61" s="280"/>
      <c r="R61" s="280"/>
      <c r="S61" s="276"/>
    </row>
    <row r="62" spans="1:19" s="323" customFormat="1" ht="24" customHeight="1" x14ac:dyDescent="0.2">
      <c r="A62" s="319" t="s">
        <v>45</v>
      </c>
      <c r="B62" s="320"/>
      <c r="C62" s="320"/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1"/>
    </row>
    <row r="63" spans="1:19" s="323" customFormat="1" ht="24" customHeight="1" x14ac:dyDescent="0.2">
      <c r="A63" s="319" t="s">
        <v>46</v>
      </c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1"/>
    </row>
    <row r="64" spans="1:19" s="314" customFormat="1" ht="63" x14ac:dyDescent="0.2">
      <c r="A64" s="265" t="s">
        <v>47</v>
      </c>
      <c r="B64" s="297">
        <v>2.5</v>
      </c>
      <c r="C64" s="289">
        <v>5</v>
      </c>
      <c r="D64" s="267"/>
      <c r="E64" s="313">
        <v>4.5</v>
      </c>
      <c r="F64" s="268">
        <v>4</v>
      </c>
      <c r="G64" s="273">
        <v>0</v>
      </c>
      <c r="H64" s="292">
        <v>5</v>
      </c>
      <c r="I64" s="293">
        <v>5</v>
      </c>
      <c r="J64" s="271"/>
      <c r="K64" s="271"/>
      <c r="L64" s="272"/>
      <c r="M64" s="271"/>
      <c r="N64" s="272"/>
      <c r="O64" s="324">
        <v>5</v>
      </c>
      <c r="P64" s="272"/>
      <c r="Q64" s="272"/>
      <c r="R64" s="272"/>
      <c r="S64" s="306"/>
    </row>
    <row r="65" spans="1:19" s="314" customFormat="1" ht="84" x14ac:dyDescent="0.2">
      <c r="A65" s="265" t="s">
        <v>380</v>
      </c>
      <c r="B65" s="297">
        <v>2.5</v>
      </c>
      <c r="C65" s="289">
        <v>10</v>
      </c>
      <c r="D65" s="267"/>
      <c r="E65" s="317">
        <v>1</v>
      </c>
      <c r="F65" s="268">
        <v>1</v>
      </c>
      <c r="G65" s="273">
        <v>0</v>
      </c>
      <c r="H65" s="292">
        <v>1</v>
      </c>
      <c r="I65" s="296">
        <v>10</v>
      </c>
      <c r="J65" s="271"/>
      <c r="K65" s="271"/>
      <c r="L65" s="272"/>
      <c r="M65" s="271"/>
      <c r="N65" s="272"/>
      <c r="O65" s="272"/>
      <c r="P65" s="289">
        <v>10</v>
      </c>
      <c r="Q65" s="272"/>
      <c r="R65" s="272"/>
      <c r="S65" s="325"/>
    </row>
    <row r="66" spans="1:19" s="11" customFormat="1" ht="21" x14ac:dyDescent="0.2">
      <c r="A66" s="274" t="s">
        <v>20</v>
      </c>
      <c r="B66" s="275">
        <f>SUM(B64:B65)</f>
        <v>5</v>
      </c>
      <c r="C66" s="276"/>
      <c r="D66" s="277"/>
      <c r="E66" s="278"/>
      <c r="F66" s="278"/>
      <c r="G66" s="278"/>
      <c r="H66" s="278"/>
      <c r="I66" s="278"/>
      <c r="J66" s="279"/>
      <c r="K66" s="279"/>
      <c r="L66" s="277"/>
      <c r="M66" s="279"/>
      <c r="N66" s="280"/>
      <c r="O66" s="280"/>
      <c r="P66" s="280"/>
      <c r="Q66" s="280"/>
      <c r="R66" s="280"/>
      <c r="S66" s="276"/>
    </row>
    <row r="67" spans="1:19" s="323" customFormat="1" ht="24" customHeight="1" x14ac:dyDescent="0.2">
      <c r="A67" s="281" t="s">
        <v>48</v>
      </c>
      <c r="B67" s="282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3"/>
    </row>
    <row r="68" spans="1:19" s="323" customFormat="1" ht="24" customHeight="1" x14ac:dyDescent="0.2">
      <c r="A68" s="281" t="s">
        <v>49</v>
      </c>
      <c r="B68" s="282"/>
      <c r="C68" s="282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3"/>
    </row>
    <row r="69" spans="1:19" s="314" customFormat="1" ht="42" x14ac:dyDescent="0.2">
      <c r="A69" s="265" t="s">
        <v>50</v>
      </c>
      <c r="B69" s="297">
        <v>2.5</v>
      </c>
      <c r="C69" s="266">
        <v>100</v>
      </c>
      <c r="D69" s="267"/>
      <c r="E69" s="326">
        <v>4.1500000000000004</v>
      </c>
      <c r="F69" s="268">
        <v>85</v>
      </c>
      <c r="G69" s="268">
        <v>88</v>
      </c>
      <c r="H69" s="285">
        <v>100</v>
      </c>
      <c r="I69" s="268">
        <v>100</v>
      </c>
      <c r="J69" s="268">
        <v>100</v>
      </c>
      <c r="K69" s="271"/>
      <c r="L69" s="272"/>
      <c r="M69" s="271"/>
      <c r="N69" s="272"/>
      <c r="O69" s="272"/>
      <c r="P69" s="272"/>
      <c r="Q69" s="272"/>
      <c r="R69" s="272"/>
      <c r="S69" s="306"/>
    </row>
    <row r="70" spans="1:19" s="314" customFormat="1" ht="42" x14ac:dyDescent="0.2">
      <c r="A70" s="312" t="s">
        <v>381</v>
      </c>
      <c r="B70" s="297">
        <v>2.5</v>
      </c>
      <c r="C70" s="266">
        <v>44</v>
      </c>
      <c r="D70" s="267"/>
      <c r="E70" s="313">
        <v>17.75</v>
      </c>
      <c r="F70" s="268">
        <v>10</v>
      </c>
      <c r="G70" s="268">
        <v>58</v>
      </c>
      <c r="H70" s="285">
        <v>38</v>
      </c>
      <c r="I70" s="316">
        <v>44</v>
      </c>
      <c r="J70" s="271"/>
      <c r="K70" s="271"/>
      <c r="L70" s="272"/>
      <c r="M70" s="271"/>
      <c r="N70" s="327"/>
      <c r="O70" s="266">
        <v>44</v>
      </c>
      <c r="P70" s="272"/>
      <c r="Q70" s="272"/>
      <c r="R70" s="272"/>
      <c r="S70" s="328"/>
    </row>
    <row r="71" spans="1:19" s="314" customFormat="1" ht="53.25" customHeight="1" x14ac:dyDescent="0.2">
      <c r="A71" s="312" t="s">
        <v>382</v>
      </c>
      <c r="B71" s="297">
        <v>2.5</v>
      </c>
      <c r="C71" s="266">
        <v>44</v>
      </c>
      <c r="D71" s="267"/>
      <c r="E71" s="313">
        <v>22.48</v>
      </c>
      <c r="F71" s="268">
        <v>50</v>
      </c>
      <c r="G71" s="268">
        <v>42</v>
      </c>
      <c r="H71" s="285">
        <v>38</v>
      </c>
      <c r="I71" s="316">
        <v>44</v>
      </c>
      <c r="J71" s="286">
        <v>44</v>
      </c>
      <c r="K71" s="271"/>
      <c r="L71" s="272"/>
      <c r="M71" s="271"/>
      <c r="N71" s="327"/>
      <c r="O71" s="272"/>
      <c r="P71" s="272"/>
      <c r="Q71" s="272"/>
      <c r="R71" s="327"/>
      <c r="S71" s="306"/>
    </row>
    <row r="72" spans="1:19" s="314" customFormat="1" ht="63" x14ac:dyDescent="0.2">
      <c r="A72" s="312" t="s">
        <v>383</v>
      </c>
      <c r="B72" s="297">
        <v>2.5</v>
      </c>
      <c r="C72" s="266">
        <v>18</v>
      </c>
      <c r="D72" s="267"/>
      <c r="E72" s="329">
        <v>32.14</v>
      </c>
      <c r="F72" s="268">
        <v>30</v>
      </c>
      <c r="G72" s="268">
        <v>18</v>
      </c>
      <c r="H72" s="268">
        <v>6</v>
      </c>
      <c r="I72" s="330">
        <v>18</v>
      </c>
      <c r="J72" s="271"/>
      <c r="K72" s="271"/>
      <c r="L72" s="272"/>
      <c r="M72" s="331">
        <v>18</v>
      </c>
      <c r="N72" s="272"/>
      <c r="O72" s="272"/>
      <c r="P72" s="272"/>
      <c r="Q72" s="272"/>
      <c r="R72" s="327"/>
      <c r="S72" s="306"/>
    </row>
    <row r="73" spans="1:19" s="11" customFormat="1" ht="21" x14ac:dyDescent="0.2">
      <c r="A73" s="274" t="s">
        <v>20</v>
      </c>
      <c r="B73" s="275">
        <f>SUM(B69:B72)</f>
        <v>10</v>
      </c>
      <c r="C73" s="276"/>
      <c r="D73" s="277"/>
      <c r="E73" s="278"/>
      <c r="F73" s="278"/>
      <c r="G73" s="278"/>
      <c r="H73" s="278"/>
      <c r="I73" s="278"/>
      <c r="J73" s="279"/>
      <c r="K73" s="279"/>
      <c r="L73" s="277"/>
      <c r="M73" s="279"/>
      <c r="N73" s="280"/>
      <c r="O73" s="280"/>
      <c r="P73" s="280"/>
      <c r="Q73" s="280"/>
      <c r="R73" s="280"/>
      <c r="S73" s="276"/>
    </row>
    <row r="74" spans="1:19" s="314" customFormat="1" ht="21" x14ac:dyDescent="0.2">
      <c r="A74" s="307" t="s">
        <v>51</v>
      </c>
      <c r="B74" s="299">
        <f>B57+B61+B66+B73</f>
        <v>30</v>
      </c>
      <c r="C74" s="307"/>
      <c r="D74" s="308"/>
      <c r="E74" s="309"/>
      <c r="F74" s="309"/>
      <c r="G74" s="309"/>
      <c r="H74" s="309"/>
      <c r="I74" s="309"/>
      <c r="J74" s="309"/>
      <c r="K74" s="309"/>
      <c r="L74" s="308"/>
      <c r="M74" s="309"/>
      <c r="N74" s="310"/>
      <c r="O74" s="311"/>
      <c r="P74" s="311"/>
      <c r="Q74" s="311"/>
      <c r="R74" s="311"/>
      <c r="S74" s="298"/>
    </row>
    <row r="75" spans="1:19" s="18" customFormat="1" ht="24" customHeight="1" x14ac:dyDescent="0.2">
      <c r="A75" s="262" t="s">
        <v>8</v>
      </c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4"/>
    </row>
    <row r="76" spans="1:19" s="17" customFormat="1" ht="24" customHeight="1" x14ac:dyDescent="0.2">
      <c r="A76" s="262" t="s">
        <v>52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4"/>
    </row>
    <row r="77" spans="1:19" s="17" customFormat="1" ht="24" customHeight="1" x14ac:dyDescent="0.2">
      <c r="A77" s="262" t="s">
        <v>53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4"/>
    </row>
    <row r="78" spans="1:19" s="5" customFormat="1" ht="51.75" customHeight="1" x14ac:dyDescent="0.2">
      <c r="A78" s="265" t="s">
        <v>9</v>
      </c>
      <c r="B78" s="297">
        <v>2.5</v>
      </c>
      <c r="C78" s="266">
        <v>2</v>
      </c>
      <c r="D78" s="267"/>
      <c r="E78" s="322">
        <v>0</v>
      </c>
      <c r="F78" s="268">
        <v>4</v>
      </c>
      <c r="G78" s="268">
        <v>1</v>
      </c>
      <c r="H78" s="285">
        <v>1</v>
      </c>
      <c r="I78" s="286">
        <v>2</v>
      </c>
      <c r="J78" s="268">
        <v>2</v>
      </c>
      <c r="K78" s="331">
        <v>2</v>
      </c>
      <c r="L78" s="270"/>
      <c r="M78" s="273">
        <v>0</v>
      </c>
      <c r="N78" s="270"/>
      <c r="O78" s="270"/>
      <c r="P78" s="270"/>
      <c r="Q78" s="267">
        <v>1</v>
      </c>
      <c r="R78" s="270"/>
      <c r="S78" s="306"/>
    </row>
    <row r="79" spans="1:19" s="5" customFormat="1" ht="49.5" customHeight="1" x14ac:dyDescent="0.2">
      <c r="A79" s="265" t="s">
        <v>10</v>
      </c>
      <c r="B79" s="297">
        <v>2.5</v>
      </c>
      <c r="C79" s="266">
        <v>95</v>
      </c>
      <c r="D79" s="267"/>
      <c r="E79" s="313">
        <v>95</v>
      </c>
      <c r="F79" s="268">
        <v>95</v>
      </c>
      <c r="G79" s="313">
        <v>95</v>
      </c>
      <c r="H79" s="285">
        <v>95</v>
      </c>
      <c r="I79" s="286">
        <v>95</v>
      </c>
      <c r="J79" s="273">
        <v>92</v>
      </c>
      <c r="K79" s="268">
        <v>95</v>
      </c>
      <c r="L79" s="270"/>
      <c r="M79" s="273">
        <v>0</v>
      </c>
      <c r="N79" s="270"/>
      <c r="O79" s="270"/>
      <c r="P79" s="270"/>
      <c r="Q79" s="267" t="s">
        <v>384</v>
      </c>
      <c r="R79" s="270"/>
      <c r="S79" s="306"/>
    </row>
    <row r="80" spans="1:19" s="5" customFormat="1" ht="63" x14ac:dyDescent="0.2">
      <c r="A80" s="265" t="s">
        <v>11</v>
      </c>
      <c r="B80" s="297">
        <v>2.5</v>
      </c>
      <c r="C80" s="266">
        <v>88</v>
      </c>
      <c r="D80" s="267"/>
      <c r="E80" s="313">
        <v>83.52</v>
      </c>
      <c r="F80" s="268">
        <v>80</v>
      </c>
      <c r="G80" s="268">
        <v>88</v>
      </c>
      <c r="H80" s="285">
        <v>88</v>
      </c>
      <c r="I80" s="286">
        <v>88</v>
      </c>
      <c r="J80" s="268">
        <v>80</v>
      </c>
      <c r="K80" s="268">
        <v>88</v>
      </c>
      <c r="L80" s="270"/>
      <c r="M80" s="268">
        <v>85</v>
      </c>
      <c r="N80" s="270"/>
      <c r="O80" s="270"/>
      <c r="P80" s="270"/>
      <c r="Q80" s="267" t="s">
        <v>385</v>
      </c>
      <c r="R80" s="270"/>
      <c r="S80" s="306"/>
    </row>
    <row r="81" spans="1:19" s="5" customFormat="1" ht="72.75" customHeight="1" x14ac:dyDescent="0.2">
      <c r="A81" s="265" t="s">
        <v>386</v>
      </c>
      <c r="B81" s="297">
        <v>2.5</v>
      </c>
      <c r="C81" s="266">
        <v>4</v>
      </c>
      <c r="D81" s="272"/>
      <c r="E81" s="271"/>
      <c r="F81" s="271"/>
      <c r="G81" s="271"/>
      <c r="H81" s="271"/>
      <c r="I81" s="271"/>
      <c r="J81" s="271"/>
      <c r="K81" s="331">
        <v>4</v>
      </c>
      <c r="L81" s="272"/>
      <c r="M81" s="271"/>
      <c r="N81" s="272"/>
      <c r="O81" s="272"/>
      <c r="P81" s="272"/>
      <c r="Q81" s="272"/>
      <c r="R81" s="272"/>
      <c r="S81" s="332"/>
    </row>
    <row r="82" spans="1:19" s="11" customFormat="1" ht="21" x14ac:dyDescent="0.2">
      <c r="A82" s="274" t="s">
        <v>20</v>
      </c>
      <c r="B82" s="275">
        <f>SUM(B78:B81)</f>
        <v>10</v>
      </c>
      <c r="C82" s="276"/>
      <c r="D82" s="277"/>
      <c r="E82" s="278"/>
      <c r="F82" s="278"/>
      <c r="G82" s="278"/>
      <c r="H82" s="278"/>
      <c r="I82" s="278"/>
      <c r="J82" s="279"/>
      <c r="K82" s="279"/>
      <c r="L82" s="277"/>
      <c r="M82" s="279"/>
      <c r="N82" s="280"/>
      <c r="O82" s="280"/>
      <c r="P82" s="280"/>
      <c r="Q82" s="280"/>
      <c r="R82" s="280"/>
      <c r="S82" s="276"/>
    </row>
    <row r="83" spans="1:19" s="17" customFormat="1" ht="24" customHeight="1" x14ac:dyDescent="0.2">
      <c r="A83" s="281" t="s">
        <v>12</v>
      </c>
      <c r="B83" s="282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2"/>
      <c r="Q83" s="282"/>
      <c r="R83" s="282"/>
      <c r="S83" s="283"/>
    </row>
    <row r="84" spans="1:19" s="17" customFormat="1" ht="24" customHeight="1" x14ac:dyDescent="0.2">
      <c r="A84" s="281" t="s">
        <v>54</v>
      </c>
      <c r="B84" s="282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2"/>
      <c r="S84" s="283"/>
    </row>
    <row r="85" spans="1:19" s="5" customFormat="1" ht="84" x14ac:dyDescent="0.2">
      <c r="A85" s="265" t="s">
        <v>55</v>
      </c>
      <c r="B85" s="297">
        <v>2.5</v>
      </c>
      <c r="C85" s="289">
        <v>16</v>
      </c>
      <c r="D85" s="267"/>
      <c r="E85" s="329">
        <v>16.66</v>
      </c>
      <c r="F85" s="268">
        <v>20</v>
      </c>
      <c r="G85" s="268">
        <v>15</v>
      </c>
      <c r="H85" s="268">
        <v>3</v>
      </c>
      <c r="I85" s="268">
        <v>16</v>
      </c>
      <c r="J85" s="268">
        <v>20</v>
      </c>
      <c r="K85" s="268">
        <v>1</v>
      </c>
      <c r="L85" s="267"/>
      <c r="M85" s="268"/>
      <c r="N85" s="267"/>
      <c r="O85" s="266" t="s">
        <v>387</v>
      </c>
      <c r="P85" s="270"/>
      <c r="Q85" s="267"/>
      <c r="R85" s="270"/>
      <c r="S85" s="306"/>
    </row>
    <row r="86" spans="1:19" s="11" customFormat="1" ht="21" x14ac:dyDescent="0.2">
      <c r="A86" s="274" t="s">
        <v>20</v>
      </c>
      <c r="B86" s="275">
        <f>SUM(B85)</f>
        <v>2.5</v>
      </c>
      <c r="C86" s="276"/>
      <c r="D86" s="277"/>
      <c r="E86" s="278"/>
      <c r="F86" s="278"/>
      <c r="G86" s="278"/>
      <c r="H86" s="278"/>
      <c r="I86" s="278"/>
      <c r="J86" s="279"/>
      <c r="K86" s="279"/>
      <c r="L86" s="277"/>
      <c r="M86" s="279"/>
      <c r="N86" s="280"/>
      <c r="O86" s="280"/>
      <c r="P86" s="280"/>
      <c r="Q86" s="280"/>
      <c r="R86" s="280"/>
      <c r="S86" s="276"/>
    </row>
    <row r="87" spans="1:19" s="17" customFormat="1" ht="24" customHeight="1" x14ac:dyDescent="0.2">
      <c r="A87" s="281" t="s">
        <v>13</v>
      </c>
      <c r="B87" s="282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3"/>
    </row>
    <row r="88" spans="1:19" s="17" customFormat="1" ht="24" customHeight="1" x14ac:dyDescent="0.2">
      <c r="A88" s="281" t="s">
        <v>56</v>
      </c>
      <c r="B88" s="282"/>
      <c r="C88" s="282"/>
      <c r="D88" s="282"/>
      <c r="E88" s="282"/>
      <c r="F88" s="282"/>
      <c r="G88" s="282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283"/>
    </row>
    <row r="89" spans="1:19" s="5" customFormat="1" ht="126" x14ac:dyDescent="0.2">
      <c r="A89" s="265" t="s">
        <v>57</v>
      </c>
      <c r="B89" s="297">
        <v>2.5</v>
      </c>
      <c r="C89" s="333" t="s">
        <v>58</v>
      </c>
      <c r="D89" s="267"/>
      <c r="E89" s="273">
        <v>0</v>
      </c>
      <c r="F89" s="273">
        <v>0</v>
      </c>
      <c r="G89" s="273">
        <v>0</v>
      </c>
      <c r="H89" s="334" t="s">
        <v>58</v>
      </c>
      <c r="I89" s="273">
        <v>0</v>
      </c>
      <c r="J89" s="335"/>
      <c r="K89" s="335"/>
      <c r="L89" s="327"/>
      <c r="M89" s="336"/>
      <c r="N89" s="327"/>
      <c r="O89" s="327"/>
      <c r="P89" s="327"/>
      <c r="Q89" s="337" t="s">
        <v>58</v>
      </c>
      <c r="R89" s="327"/>
      <c r="S89" s="306"/>
    </row>
    <row r="90" spans="1:19" s="5" customFormat="1" ht="162.75" customHeight="1" x14ac:dyDescent="0.2">
      <c r="A90" s="265" t="s">
        <v>388</v>
      </c>
      <c r="B90" s="297">
        <v>2.5</v>
      </c>
      <c r="C90" s="289">
        <v>5</v>
      </c>
      <c r="D90" s="338"/>
      <c r="E90" s="335"/>
      <c r="F90" s="335"/>
      <c r="G90" s="335"/>
      <c r="H90" s="339">
        <v>1</v>
      </c>
      <c r="I90" s="339">
        <v>5</v>
      </c>
      <c r="J90" s="335"/>
      <c r="K90" s="335"/>
      <c r="L90" s="340" t="s">
        <v>359</v>
      </c>
      <c r="M90" s="335"/>
      <c r="N90" s="327"/>
      <c r="O90" s="327"/>
      <c r="P90" s="327"/>
      <c r="Q90" s="327"/>
      <c r="R90" s="327"/>
      <c r="S90" s="306"/>
    </row>
    <row r="91" spans="1:19" s="5" customFormat="1" ht="75.75" customHeight="1" x14ac:dyDescent="0.2">
      <c r="A91" s="265" t="s">
        <v>59</v>
      </c>
      <c r="B91" s="297">
        <v>2.5</v>
      </c>
      <c r="C91" s="289">
        <v>1</v>
      </c>
      <c r="D91" s="267"/>
      <c r="E91" s="273">
        <v>0</v>
      </c>
      <c r="F91" s="273">
        <v>0</v>
      </c>
      <c r="G91" s="273">
        <v>0</v>
      </c>
      <c r="H91" s="268">
        <v>1</v>
      </c>
      <c r="I91" s="268">
        <v>1</v>
      </c>
      <c r="J91" s="335"/>
      <c r="K91" s="331">
        <v>1</v>
      </c>
      <c r="L91" s="338"/>
      <c r="M91" s="336"/>
      <c r="N91" s="327"/>
      <c r="O91" s="327"/>
      <c r="P91" s="327"/>
      <c r="Q91" s="327"/>
      <c r="R91" s="327"/>
      <c r="S91" s="306"/>
    </row>
    <row r="92" spans="1:19" s="11" customFormat="1" ht="21" x14ac:dyDescent="0.2">
      <c r="A92" s="274" t="s">
        <v>20</v>
      </c>
      <c r="B92" s="275">
        <f>SUM(B89:B91)</f>
        <v>7.5</v>
      </c>
      <c r="C92" s="276"/>
      <c r="D92" s="277"/>
      <c r="E92" s="278"/>
      <c r="F92" s="278"/>
      <c r="G92" s="278"/>
      <c r="H92" s="278"/>
      <c r="I92" s="278"/>
      <c r="J92" s="279"/>
      <c r="K92" s="279"/>
      <c r="L92" s="277"/>
      <c r="M92" s="279"/>
      <c r="N92" s="280"/>
      <c r="O92" s="280"/>
      <c r="P92" s="280"/>
      <c r="Q92" s="280"/>
      <c r="R92" s="280"/>
      <c r="S92" s="276"/>
    </row>
    <row r="93" spans="1:19" s="19" customFormat="1" ht="21" x14ac:dyDescent="0.2">
      <c r="A93" s="307" t="s">
        <v>60</v>
      </c>
      <c r="B93" s="299">
        <f>B82+B86+B92</f>
        <v>20</v>
      </c>
      <c r="C93" s="341"/>
      <c r="D93" s="342"/>
      <c r="E93" s="343"/>
      <c r="F93" s="343"/>
      <c r="G93" s="343"/>
      <c r="H93" s="343"/>
      <c r="I93" s="343"/>
      <c r="J93" s="343"/>
      <c r="K93" s="343"/>
      <c r="L93" s="342"/>
      <c r="M93" s="343"/>
      <c r="N93" s="344"/>
      <c r="O93" s="345"/>
      <c r="P93" s="345"/>
      <c r="Q93" s="345"/>
      <c r="R93" s="345"/>
      <c r="S93" s="346"/>
    </row>
    <row r="94" spans="1:19" s="10" customFormat="1" ht="26.45" customHeight="1" x14ac:dyDescent="0.2">
      <c r="A94" s="347" t="s">
        <v>14</v>
      </c>
      <c r="B94" s="348">
        <v>100</v>
      </c>
      <c r="C94" s="347"/>
      <c r="D94" s="349"/>
      <c r="E94" s="350"/>
      <c r="F94" s="350"/>
      <c r="G94" s="350"/>
      <c r="H94" s="350"/>
      <c r="I94" s="350"/>
      <c r="J94" s="350"/>
      <c r="K94" s="350"/>
      <c r="L94" s="349"/>
      <c r="M94" s="350"/>
      <c r="N94" s="349"/>
      <c r="O94" s="351"/>
      <c r="P94" s="351"/>
      <c r="Q94" s="351"/>
      <c r="R94" s="351"/>
      <c r="S94" s="347"/>
    </row>
    <row r="95" spans="1:19" s="10" customFormat="1" ht="26.45" customHeight="1" x14ac:dyDescent="0.2">
      <c r="A95" s="347" t="s">
        <v>389</v>
      </c>
      <c r="B95" s="348"/>
      <c r="C95" s="347"/>
      <c r="D95" s="349"/>
      <c r="E95" s="350"/>
      <c r="F95" s="350"/>
      <c r="G95" s="350"/>
      <c r="H95" s="350"/>
      <c r="I95" s="350"/>
      <c r="J95" s="350"/>
      <c r="K95" s="350"/>
      <c r="L95" s="349"/>
      <c r="M95" s="350"/>
      <c r="N95" s="349"/>
      <c r="O95" s="351"/>
      <c r="P95" s="351"/>
      <c r="Q95" s="351"/>
      <c r="R95" s="351"/>
      <c r="S95" s="347"/>
    </row>
    <row r="96" spans="1:19" s="353" customFormat="1" ht="21" x14ac:dyDescent="0.35">
      <c r="A96" s="352" t="s">
        <v>390</v>
      </c>
      <c r="B96" s="352"/>
      <c r="C96" s="352"/>
      <c r="D96" s="352"/>
      <c r="E96" s="352"/>
      <c r="F96" s="352"/>
      <c r="G96" s="352"/>
      <c r="H96" s="352"/>
      <c r="I96" s="352"/>
      <c r="J96" s="352"/>
      <c r="K96" s="352"/>
      <c r="L96" s="352"/>
      <c r="M96" s="352"/>
      <c r="N96" s="352"/>
      <c r="O96" s="352"/>
      <c r="P96" s="352"/>
      <c r="Q96" s="352"/>
      <c r="R96" s="352"/>
      <c r="S96" s="352"/>
    </row>
    <row r="100" spans="3:13" x14ac:dyDescent="0.3">
      <c r="C100" s="8"/>
      <c r="D100" s="354"/>
      <c r="E100" s="355"/>
      <c r="F100" s="355"/>
      <c r="G100" s="355"/>
      <c r="H100" s="355"/>
      <c r="I100" s="355"/>
      <c r="J100" s="355"/>
      <c r="K100" s="355"/>
      <c r="L100" s="354"/>
      <c r="M100" s="355"/>
    </row>
  </sheetData>
  <mergeCells count="48">
    <mergeCell ref="A88:S88"/>
    <mergeCell ref="A96:S96"/>
    <mergeCell ref="A75:S75"/>
    <mergeCell ref="A76:S76"/>
    <mergeCell ref="A77:S77"/>
    <mergeCell ref="A83:S83"/>
    <mergeCell ref="A84:S84"/>
    <mergeCell ref="A87:S87"/>
    <mergeCell ref="A52:S52"/>
    <mergeCell ref="A58:S58"/>
    <mergeCell ref="A62:S62"/>
    <mergeCell ref="A63:S63"/>
    <mergeCell ref="A67:S67"/>
    <mergeCell ref="A68:S68"/>
    <mergeCell ref="A37:S37"/>
    <mergeCell ref="A38:S38"/>
    <mergeCell ref="A44:S44"/>
    <mergeCell ref="A45:S45"/>
    <mergeCell ref="A50:S50"/>
    <mergeCell ref="A51:S51"/>
    <mergeCell ref="A18:S18"/>
    <mergeCell ref="A23:S23"/>
    <mergeCell ref="A24:S24"/>
    <mergeCell ref="A28:S28"/>
    <mergeCell ref="A29:S29"/>
    <mergeCell ref="A36:S36"/>
    <mergeCell ref="O3:R3"/>
    <mergeCell ref="S3:S4"/>
    <mergeCell ref="A5:S5"/>
    <mergeCell ref="A6:S6"/>
    <mergeCell ref="A7:S7"/>
    <mergeCell ref="A17:S17"/>
    <mergeCell ref="I3:I4"/>
    <mergeCell ref="J3:J4"/>
    <mergeCell ref="K3:K4"/>
    <mergeCell ref="L3:L4"/>
    <mergeCell ref="M3:M4"/>
    <mergeCell ref="N3:N4"/>
    <mergeCell ref="A1:S1"/>
    <mergeCell ref="A2:A4"/>
    <mergeCell ref="B2:B4"/>
    <mergeCell ref="C2:C4"/>
    <mergeCell ref="D2:S2"/>
    <mergeCell ref="D3:D4"/>
    <mergeCell ref="E3:E4"/>
    <mergeCell ref="F3:F4"/>
    <mergeCell ref="G3:G4"/>
    <mergeCell ref="H3:H4"/>
  </mergeCells>
  <printOptions horizontalCentered="1"/>
  <pageMargins left="0.39370078740157483" right="0.31496062992125984" top="0.59055118110236227" bottom="0.59055118110236227" header="0.15748031496062992" footer="0.39370078740157483"/>
  <pageSetup paperSize="9" scale="77" firstPageNumber="15" orientation="landscape" useFirstPageNumber="1" r:id="rId1"/>
  <headerFooter alignWithMargins="0"/>
  <rowBreaks count="10" manualBreakCount="10">
    <brk id="12" max="19" man="1"/>
    <brk id="19" max="18" man="1"/>
    <brk id="27" max="18" man="1"/>
    <brk id="35" max="19" man="1"/>
    <brk id="43" max="19" man="1"/>
    <brk id="53" max="18" man="1"/>
    <brk id="61" max="19" man="1"/>
    <brk id="71" max="19" man="1"/>
    <brk id="82" max="19" man="1"/>
    <brk id="8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Z53"/>
  <sheetViews>
    <sheetView zoomScale="115" zoomScaleNormal="115" zoomScaleSheetLayoutView="115" workbookViewId="0">
      <pane ySplit="5" topLeftCell="A6" activePane="bottomLeft" state="frozen"/>
      <selection pane="bottomLeft" activeCell="L39" sqref="L39"/>
    </sheetView>
  </sheetViews>
  <sheetFormatPr defaultColWidth="9.140625" defaultRowHeight="18.75" x14ac:dyDescent="0.3"/>
  <cols>
    <col min="1" max="1" width="51" style="6" customWidth="1"/>
    <col min="2" max="2" width="12" style="7" hidden="1" customWidth="1"/>
    <col min="3" max="3" width="9.7109375" style="9" hidden="1" customWidth="1"/>
    <col min="4" max="4" width="9.85546875" style="1" hidden="1" customWidth="1"/>
    <col min="5" max="5" width="11.5703125" style="1" hidden="1" customWidth="1"/>
    <col min="6" max="7" width="9.85546875" style="1" hidden="1" customWidth="1"/>
    <col min="8" max="8" width="12.5703125" style="1" hidden="1" customWidth="1"/>
    <col min="9" max="9" width="17" style="1" hidden="1" customWidth="1"/>
    <col min="10" max="10" width="5" style="1" customWidth="1"/>
    <col min="11" max="11" width="7.42578125" style="1" customWidth="1"/>
    <col min="12" max="12" width="4.5703125" style="1" customWidth="1"/>
    <col min="13" max="13" width="4.5703125" style="1" bestFit="1" customWidth="1"/>
    <col min="14" max="14" width="4.5703125" style="1" customWidth="1"/>
    <col min="15" max="15" width="4.42578125" style="1" bestFit="1" customWidth="1"/>
    <col min="16" max="16" width="4.85546875" style="1" customWidth="1"/>
    <col min="17" max="17" width="3.7109375" style="1" customWidth="1"/>
    <col min="18" max="16384" width="9.140625" style="1"/>
  </cols>
  <sheetData>
    <row r="1" spans="1:26" s="35" customFormat="1" ht="16.5" customHeight="1" x14ac:dyDescent="0.2">
      <c r="A1" s="32"/>
      <c r="B1" s="33"/>
      <c r="C1" s="34"/>
      <c r="G1" s="247" t="s">
        <v>85</v>
      </c>
      <c r="H1" s="247"/>
      <c r="I1" s="247"/>
      <c r="J1" s="135"/>
    </row>
    <row r="2" spans="1:26" ht="27.75" customHeight="1" x14ac:dyDescent="0.3">
      <c r="A2" s="225" t="s">
        <v>99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26" s="2" customFormat="1" ht="19.5" customHeight="1" x14ac:dyDescent="0.2">
      <c r="A3" s="227" t="s">
        <v>83</v>
      </c>
      <c r="B3" s="227" t="s">
        <v>15</v>
      </c>
      <c r="C3" s="227" t="s">
        <v>88</v>
      </c>
      <c r="D3" s="226" t="s">
        <v>0</v>
      </c>
      <c r="E3" s="226"/>
      <c r="F3" s="226"/>
      <c r="G3" s="226"/>
      <c r="H3" s="226"/>
      <c r="I3" s="230" t="s">
        <v>1</v>
      </c>
      <c r="J3" s="231" t="s">
        <v>183</v>
      </c>
      <c r="K3" s="231"/>
      <c r="L3" s="232" t="s">
        <v>206</v>
      </c>
      <c r="M3" s="232"/>
      <c r="N3" s="233" t="s">
        <v>165</v>
      </c>
      <c r="O3" s="233"/>
      <c r="P3" s="234" t="s">
        <v>325</v>
      </c>
      <c r="Q3" s="234"/>
      <c r="R3" s="198"/>
      <c r="S3" s="198"/>
      <c r="T3" s="198"/>
      <c r="U3" s="198"/>
      <c r="V3" s="198"/>
      <c r="W3" s="198"/>
      <c r="X3" s="198"/>
      <c r="Y3" s="198"/>
      <c r="Z3" s="198"/>
    </row>
    <row r="4" spans="1:26" s="3" customFormat="1" ht="69.75" customHeight="1" x14ac:dyDescent="0.3">
      <c r="A4" s="227"/>
      <c r="B4" s="227"/>
      <c r="C4" s="227"/>
      <c r="D4" s="226">
        <v>1</v>
      </c>
      <c r="E4" s="226">
        <v>2</v>
      </c>
      <c r="F4" s="226">
        <v>3</v>
      </c>
      <c r="G4" s="226">
        <v>4</v>
      </c>
      <c r="H4" s="226">
        <v>5</v>
      </c>
      <c r="I4" s="230"/>
      <c r="J4" s="231"/>
      <c r="K4" s="231"/>
      <c r="L4" s="232"/>
      <c r="M4" s="232"/>
      <c r="N4" s="233"/>
      <c r="O4" s="233"/>
      <c r="P4" s="234"/>
      <c r="Q4" s="234"/>
      <c r="R4" s="199"/>
      <c r="S4" s="199"/>
      <c r="T4" s="199"/>
      <c r="U4" s="199"/>
      <c r="V4" s="199"/>
      <c r="W4" s="199"/>
      <c r="X4" s="199"/>
      <c r="Y4" s="199"/>
      <c r="Z4" s="199"/>
    </row>
    <row r="5" spans="1:26" s="10" customFormat="1" ht="82.5" x14ac:dyDescent="0.2">
      <c r="A5" s="175" t="s">
        <v>86</v>
      </c>
      <c r="B5" s="227"/>
      <c r="C5" s="227"/>
      <c r="D5" s="226"/>
      <c r="E5" s="226"/>
      <c r="F5" s="226"/>
      <c r="G5" s="226"/>
      <c r="H5" s="226"/>
      <c r="I5" s="230"/>
      <c r="J5" s="182" t="s">
        <v>326</v>
      </c>
      <c r="K5" s="183" t="s">
        <v>327</v>
      </c>
      <c r="L5" s="184" t="s">
        <v>326</v>
      </c>
      <c r="M5" s="185" t="s">
        <v>327</v>
      </c>
      <c r="N5" s="186" t="s">
        <v>326</v>
      </c>
      <c r="O5" s="187" t="s">
        <v>327</v>
      </c>
      <c r="P5" s="188" t="s">
        <v>326</v>
      </c>
      <c r="Q5" s="189" t="s">
        <v>327</v>
      </c>
      <c r="R5" s="173"/>
      <c r="S5" s="173"/>
      <c r="T5" s="173"/>
      <c r="U5" s="173"/>
      <c r="V5" s="173"/>
      <c r="W5" s="173"/>
      <c r="X5" s="173"/>
      <c r="Y5" s="173"/>
      <c r="Z5" s="173"/>
    </row>
    <row r="6" spans="1:26" s="4" customFormat="1" hidden="1" x14ac:dyDescent="0.2">
      <c r="A6" s="246" t="s">
        <v>103</v>
      </c>
      <c r="B6" s="246"/>
      <c r="C6" s="246"/>
      <c r="D6" s="246"/>
      <c r="E6" s="246"/>
      <c r="F6" s="246"/>
      <c r="G6" s="246"/>
      <c r="H6" s="246"/>
      <c r="I6" s="246"/>
      <c r="J6" s="190"/>
      <c r="K6" s="191"/>
      <c r="L6" s="191"/>
      <c r="M6" s="191"/>
      <c r="N6" s="191"/>
      <c r="O6" s="191"/>
      <c r="P6" s="191"/>
      <c r="Q6" s="191"/>
    </row>
    <row r="7" spans="1:26" s="4" customFormat="1" hidden="1" x14ac:dyDescent="0.2">
      <c r="A7" s="245" t="s">
        <v>105</v>
      </c>
      <c r="B7" s="245"/>
      <c r="C7" s="245"/>
      <c r="D7" s="245"/>
      <c r="E7" s="245"/>
      <c r="F7" s="245"/>
      <c r="G7" s="245"/>
      <c r="H7" s="245"/>
      <c r="I7" s="245"/>
      <c r="J7" s="192"/>
      <c r="K7" s="191"/>
      <c r="L7" s="191"/>
      <c r="M7" s="191"/>
      <c r="N7" s="191"/>
      <c r="O7" s="191"/>
      <c r="P7" s="191"/>
      <c r="Q7" s="191"/>
    </row>
    <row r="8" spans="1:26" s="4" customFormat="1" hidden="1" x14ac:dyDescent="0.2">
      <c r="A8" s="245" t="s">
        <v>104</v>
      </c>
      <c r="B8" s="245"/>
      <c r="C8" s="245"/>
      <c r="D8" s="245"/>
      <c r="E8" s="245"/>
      <c r="F8" s="245"/>
      <c r="G8" s="245"/>
      <c r="H8" s="245"/>
      <c r="I8" s="245"/>
      <c r="J8" s="192"/>
      <c r="K8" s="191"/>
      <c r="L8" s="191"/>
      <c r="M8" s="191"/>
      <c r="N8" s="191"/>
      <c r="O8" s="191"/>
      <c r="P8" s="191"/>
      <c r="Q8" s="191"/>
    </row>
    <row r="9" spans="1:26" s="4" customFormat="1" ht="37.5" hidden="1" x14ac:dyDescent="0.2">
      <c r="A9" s="43" t="s">
        <v>4</v>
      </c>
      <c r="B9" s="44">
        <v>2.35</v>
      </c>
      <c r="C9" s="44">
        <v>7</v>
      </c>
      <c r="D9" s="45" t="s">
        <v>117</v>
      </c>
      <c r="E9" s="45" t="s">
        <v>118</v>
      </c>
      <c r="F9" s="45" t="s">
        <v>119</v>
      </c>
      <c r="G9" s="45" t="s">
        <v>120</v>
      </c>
      <c r="H9" s="45" t="s">
        <v>121</v>
      </c>
      <c r="I9" s="54"/>
      <c r="J9" s="54"/>
      <c r="K9" s="45"/>
      <c r="L9" s="200"/>
      <c r="M9" s="200"/>
      <c r="N9" s="201"/>
      <c r="O9" s="201" t="s">
        <v>328</v>
      </c>
      <c r="P9" s="45"/>
      <c r="Q9" s="45"/>
    </row>
    <row r="10" spans="1:26" s="4" customFormat="1" ht="56.25" hidden="1" x14ac:dyDescent="0.2">
      <c r="A10" s="47" t="s">
        <v>23</v>
      </c>
      <c r="B10" s="44">
        <v>2.35</v>
      </c>
      <c r="C10" s="44" t="s">
        <v>24</v>
      </c>
      <c r="D10" s="54" t="s">
        <v>122</v>
      </c>
      <c r="E10" s="54" t="s">
        <v>123</v>
      </c>
      <c r="F10" s="54" t="s">
        <v>124</v>
      </c>
      <c r="G10" s="54" t="s">
        <v>125</v>
      </c>
      <c r="H10" s="54" t="s">
        <v>126</v>
      </c>
      <c r="I10" s="54"/>
      <c r="J10" s="54"/>
      <c r="K10" s="45"/>
      <c r="L10" s="45"/>
      <c r="M10" s="45"/>
      <c r="N10" s="45"/>
      <c r="O10" s="201" t="s">
        <v>328</v>
      </c>
      <c r="P10" s="45"/>
      <c r="Q10" s="45"/>
    </row>
    <row r="11" spans="1:26" s="4" customFormat="1" ht="56.25" hidden="1" x14ac:dyDescent="0.2">
      <c r="A11" s="47" t="s">
        <v>25</v>
      </c>
      <c r="B11" s="44">
        <v>2.35</v>
      </c>
      <c r="C11" s="44">
        <v>30</v>
      </c>
      <c r="D11" s="54" t="s">
        <v>127</v>
      </c>
      <c r="E11" s="54" t="s">
        <v>128</v>
      </c>
      <c r="F11" s="54" t="s">
        <v>129</v>
      </c>
      <c r="G11" s="54" t="s">
        <v>130</v>
      </c>
      <c r="H11" s="54" t="s">
        <v>131</v>
      </c>
      <c r="I11" s="54"/>
      <c r="J11" s="54"/>
      <c r="K11" s="45"/>
      <c r="L11" s="45"/>
      <c r="M11" s="45"/>
      <c r="N11" s="45"/>
      <c r="O11" s="201" t="s">
        <v>328</v>
      </c>
      <c r="P11" s="45"/>
      <c r="Q11" s="45"/>
    </row>
    <row r="12" spans="1:26" s="4" customFormat="1" hidden="1" x14ac:dyDescent="0.2">
      <c r="A12" s="246" t="s">
        <v>106</v>
      </c>
      <c r="B12" s="246"/>
      <c r="C12" s="246"/>
      <c r="D12" s="246"/>
      <c r="E12" s="246"/>
      <c r="F12" s="246"/>
      <c r="G12" s="246"/>
      <c r="H12" s="246"/>
      <c r="I12" s="246"/>
      <c r="J12" s="202"/>
      <c r="K12" s="203"/>
      <c r="L12" s="203"/>
      <c r="M12" s="203"/>
      <c r="N12" s="203"/>
      <c r="O12" s="203"/>
      <c r="P12" s="203"/>
      <c r="Q12" s="203"/>
    </row>
    <row r="13" spans="1:26" s="4" customFormat="1" hidden="1" x14ac:dyDescent="0.2">
      <c r="A13" s="246" t="s">
        <v>107</v>
      </c>
      <c r="B13" s="246"/>
      <c r="C13" s="246"/>
      <c r="D13" s="246"/>
      <c r="E13" s="246"/>
      <c r="F13" s="246"/>
      <c r="G13" s="246"/>
      <c r="H13" s="246"/>
      <c r="I13" s="246"/>
      <c r="J13" s="202"/>
      <c r="K13" s="203"/>
      <c r="L13" s="203"/>
      <c r="M13" s="203"/>
      <c r="N13" s="203"/>
      <c r="O13" s="203"/>
      <c r="P13" s="203"/>
      <c r="Q13" s="203"/>
    </row>
    <row r="14" spans="1:26" s="4" customFormat="1" ht="47.25" hidden="1" customHeight="1" x14ac:dyDescent="0.2">
      <c r="A14" s="47" t="s">
        <v>28</v>
      </c>
      <c r="B14" s="44">
        <v>2.35</v>
      </c>
      <c r="C14" s="44">
        <v>70</v>
      </c>
      <c r="D14" s="45" t="s">
        <v>132</v>
      </c>
      <c r="E14" s="45" t="s">
        <v>133</v>
      </c>
      <c r="F14" s="45" t="s">
        <v>134</v>
      </c>
      <c r="G14" s="45" t="s">
        <v>135</v>
      </c>
      <c r="H14" s="45" t="s">
        <v>136</v>
      </c>
      <c r="I14" s="54"/>
      <c r="J14" s="54"/>
      <c r="K14" s="45"/>
      <c r="L14" s="45"/>
      <c r="M14" s="45"/>
      <c r="N14" s="45"/>
      <c r="O14" s="201" t="s">
        <v>328</v>
      </c>
      <c r="P14" s="45"/>
      <c r="Q14" s="45"/>
    </row>
    <row r="15" spans="1:26" s="4" customFormat="1" ht="56.25" hidden="1" x14ac:dyDescent="0.2">
      <c r="A15" s="47" t="s">
        <v>65</v>
      </c>
      <c r="B15" s="44">
        <v>2.35</v>
      </c>
      <c r="C15" s="44">
        <v>3</v>
      </c>
      <c r="D15" s="45" t="s">
        <v>137</v>
      </c>
      <c r="E15" s="45" t="s">
        <v>138</v>
      </c>
      <c r="F15" s="45" t="s">
        <v>139</v>
      </c>
      <c r="G15" s="45" t="s">
        <v>140</v>
      </c>
      <c r="H15" s="45" t="s">
        <v>141</v>
      </c>
      <c r="I15" s="54"/>
      <c r="J15" s="54"/>
      <c r="K15" s="45"/>
      <c r="L15" s="45"/>
      <c r="M15" s="45"/>
      <c r="N15" s="45"/>
      <c r="O15" s="201" t="s">
        <v>328</v>
      </c>
      <c r="P15" s="45"/>
      <c r="Q15" s="45"/>
    </row>
    <row r="16" spans="1:26" s="4" customFormat="1" hidden="1" x14ac:dyDescent="0.2">
      <c r="A16" s="240" t="s">
        <v>322</v>
      </c>
      <c r="B16" s="240"/>
      <c r="C16" s="240"/>
      <c r="D16" s="240"/>
      <c r="E16" s="240"/>
      <c r="F16" s="240"/>
      <c r="G16" s="240"/>
      <c r="H16" s="240"/>
      <c r="I16" s="240"/>
      <c r="J16" s="204"/>
      <c r="K16" s="205"/>
      <c r="L16" s="205"/>
      <c r="M16" s="205"/>
      <c r="N16" s="205"/>
      <c r="O16" s="205"/>
      <c r="P16" s="205"/>
      <c r="Q16" s="205"/>
    </row>
    <row r="17" spans="1:17" s="4" customFormat="1" ht="24" hidden="1" customHeight="1" x14ac:dyDescent="0.2">
      <c r="A17" s="193" t="s">
        <v>323</v>
      </c>
      <c r="B17" s="194"/>
      <c r="C17" s="194"/>
      <c r="D17" s="195"/>
      <c r="E17" s="195"/>
      <c r="F17" s="195"/>
      <c r="G17" s="195"/>
      <c r="H17" s="195"/>
      <c r="I17" s="196"/>
      <c r="J17" s="196"/>
      <c r="K17" s="195"/>
      <c r="L17" s="195"/>
      <c r="M17" s="195"/>
      <c r="N17" s="195"/>
      <c r="O17" s="195"/>
      <c r="P17" s="195"/>
      <c r="Q17" s="195"/>
    </row>
    <row r="18" spans="1:17" s="4" customFormat="1" hidden="1" x14ac:dyDescent="0.2">
      <c r="A18" s="193" t="s">
        <v>324</v>
      </c>
      <c r="B18" s="194"/>
      <c r="C18" s="194"/>
      <c r="D18" s="195"/>
      <c r="E18" s="195"/>
      <c r="F18" s="195"/>
      <c r="G18" s="195"/>
      <c r="H18" s="195"/>
      <c r="I18" s="196"/>
      <c r="J18" s="196"/>
      <c r="K18" s="195"/>
      <c r="L18" s="195"/>
      <c r="M18" s="195"/>
      <c r="N18" s="195"/>
      <c r="O18" s="195"/>
      <c r="P18" s="195"/>
      <c r="Q18" s="195"/>
    </row>
    <row r="19" spans="1:17" s="4" customFormat="1" ht="56.25" hidden="1" x14ac:dyDescent="0.2">
      <c r="A19" s="47" t="s">
        <v>71</v>
      </c>
      <c r="B19" s="50">
        <v>1.65</v>
      </c>
      <c r="C19" s="44">
        <v>86</v>
      </c>
      <c r="D19" s="45"/>
      <c r="E19" s="45"/>
      <c r="F19" s="45"/>
      <c r="G19" s="45"/>
      <c r="H19" s="45"/>
      <c r="I19" s="54"/>
      <c r="J19" s="54"/>
      <c r="K19" s="45"/>
      <c r="L19" s="45"/>
      <c r="M19" s="45"/>
      <c r="N19" s="45"/>
      <c r="O19" s="45"/>
      <c r="P19" s="201" t="s">
        <v>328</v>
      </c>
      <c r="Q19" s="45"/>
    </row>
    <row r="20" spans="1:17" s="4" customFormat="1" hidden="1" x14ac:dyDescent="0.2">
      <c r="A20" s="241" t="s">
        <v>6</v>
      </c>
      <c r="B20" s="241"/>
      <c r="C20" s="241"/>
      <c r="D20" s="241"/>
      <c r="E20" s="241"/>
      <c r="F20" s="241"/>
      <c r="G20" s="241"/>
      <c r="H20" s="241"/>
      <c r="I20" s="241"/>
      <c r="J20" s="174"/>
      <c r="K20" s="206"/>
      <c r="L20" s="206"/>
      <c r="M20" s="206"/>
      <c r="N20" s="206"/>
      <c r="O20" s="206"/>
      <c r="P20" s="206"/>
      <c r="Q20" s="206"/>
    </row>
    <row r="21" spans="1:17" s="4" customFormat="1" hidden="1" x14ac:dyDescent="0.2">
      <c r="A21" s="242" t="s">
        <v>7</v>
      </c>
      <c r="B21" s="242"/>
      <c r="C21" s="242"/>
      <c r="D21" s="242"/>
      <c r="E21" s="242"/>
      <c r="F21" s="242"/>
      <c r="G21" s="242"/>
      <c r="H21" s="242"/>
      <c r="I21" s="242"/>
      <c r="J21" s="207"/>
      <c r="K21" s="56"/>
      <c r="L21" s="56"/>
      <c r="M21" s="56"/>
      <c r="N21" s="56"/>
      <c r="O21" s="56"/>
      <c r="P21" s="56"/>
      <c r="Q21" s="56"/>
    </row>
    <row r="22" spans="1:17" s="4" customFormat="1" hidden="1" x14ac:dyDescent="0.2">
      <c r="A22" s="242" t="s">
        <v>40</v>
      </c>
      <c r="B22" s="242"/>
      <c r="C22" s="242"/>
      <c r="D22" s="242"/>
      <c r="E22" s="242"/>
      <c r="F22" s="242"/>
      <c r="G22" s="242"/>
      <c r="H22" s="242"/>
      <c r="I22" s="242"/>
      <c r="J22" s="207"/>
      <c r="K22" s="56"/>
      <c r="L22" s="56"/>
      <c r="M22" s="56"/>
      <c r="N22" s="56"/>
      <c r="O22" s="56"/>
      <c r="P22" s="56"/>
      <c r="Q22" s="56"/>
    </row>
    <row r="23" spans="1:17" s="4" customFormat="1" ht="61.5" hidden="1" x14ac:dyDescent="0.3">
      <c r="A23" s="49" t="s">
        <v>41</v>
      </c>
      <c r="B23" s="50">
        <v>2.5</v>
      </c>
      <c r="C23" s="44">
        <v>92</v>
      </c>
      <c r="D23" s="80"/>
      <c r="E23" s="80"/>
      <c r="F23" s="80"/>
      <c r="G23" s="80"/>
      <c r="H23" s="80"/>
      <c r="I23" s="172"/>
      <c r="J23" s="172"/>
      <c r="K23" s="212" t="s">
        <v>330</v>
      </c>
      <c r="L23" s="45"/>
      <c r="M23" s="45"/>
      <c r="N23" s="45"/>
      <c r="O23" s="45"/>
      <c r="P23" s="45"/>
      <c r="Q23" s="45"/>
    </row>
    <row r="24" spans="1:17" s="4" customFormat="1" hidden="1" x14ac:dyDescent="0.2">
      <c r="A24" s="239" t="s">
        <v>45</v>
      </c>
      <c r="B24" s="239"/>
      <c r="C24" s="239"/>
      <c r="D24" s="239"/>
      <c r="E24" s="239"/>
      <c r="F24" s="239"/>
      <c r="G24" s="239"/>
      <c r="H24" s="239"/>
      <c r="I24" s="239"/>
      <c r="J24" s="208"/>
      <c r="K24" s="56"/>
      <c r="L24" s="56"/>
      <c r="M24" s="56"/>
      <c r="N24" s="56"/>
      <c r="O24" s="56"/>
      <c r="P24" s="56"/>
      <c r="Q24" s="56"/>
    </row>
    <row r="25" spans="1:17" s="4" customFormat="1" hidden="1" x14ac:dyDescent="0.2">
      <c r="A25" s="239" t="s">
        <v>46</v>
      </c>
      <c r="B25" s="239"/>
      <c r="C25" s="239"/>
      <c r="D25" s="239"/>
      <c r="E25" s="239"/>
      <c r="F25" s="239"/>
      <c r="G25" s="239"/>
      <c r="H25" s="239"/>
      <c r="I25" s="239"/>
      <c r="J25" s="208"/>
      <c r="K25" s="56"/>
      <c r="L25" s="56"/>
      <c r="M25" s="56"/>
      <c r="N25" s="56"/>
      <c r="O25" s="56"/>
      <c r="P25" s="56"/>
      <c r="Q25" s="56"/>
    </row>
    <row r="26" spans="1:17" s="4" customFormat="1" ht="61.5" hidden="1" x14ac:dyDescent="0.3">
      <c r="A26" s="48" t="s">
        <v>47</v>
      </c>
      <c r="B26" s="50">
        <v>2.5</v>
      </c>
      <c r="C26" s="52">
        <v>5</v>
      </c>
      <c r="D26" s="80"/>
      <c r="E26" s="80"/>
      <c r="F26" s="80"/>
      <c r="G26" s="80"/>
      <c r="H26" s="80"/>
      <c r="I26" s="172"/>
      <c r="J26" s="172"/>
      <c r="K26" s="212" t="s">
        <v>330</v>
      </c>
      <c r="L26" s="45"/>
      <c r="M26" s="45"/>
      <c r="N26" s="45"/>
      <c r="O26" s="45"/>
      <c r="P26" s="45"/>
      <c r="Q26" s="45"/>
    </row>
    <row r="27" spans="1:17" s="4" customFormat="1" ht="56.25" hidden="1" x14ac:dyDescent="0.3">
      <c r="A27" s="48" t="s">
        <v>76</v>
      </c>
      <c r="B27" s="50">
        <v>2.5</v>
      </c>
      <c r="C27" s="52">
        <v>10</v>
      </c>
      <c r="D27" s="80"/>
      <c r="E27" s="80"/>
      <c r="F27" s="80"/>
      <c r="G27" s="80"/>
      <c r="H27" s="80"/>
      <c r="I27" s="172"/>
      <c r="J27" s="172"/>
      <c r="K27" s="45"/>
      <c r="L27" s="45"/>
      <c r="M27" s="201" t="s">
        <v>328</v>
      </c>
      <c r="N27" s="45"/>
      <c r="O27" s="45"/>
      <c r="P27" s="45"/>
      <c r="Q27" s="45"/>
    </row>
    <row r="28" spans="1:17" s="4" customFormat="1" hidden="1" x14ac:dyDescent="0.2">
      <c r="A28" s="244" t="s">
        <v>108</v>
      </c>
      <c r="B28" s="244"/>
      <c r="C28" s="244"/>
      <c r="D28" s="244"/>
      <c r="E28" s="244"/>
      <c r="F28" s="244"/>
      <c r="G28" s="244"/>
      <c r="H28" s="244"/>
      <c r="I28" s="244"/>
      <c r="J28" s="209"/>
      <c r="K28" s="56"/>
      <c r="L28" s="56"/>
      <c r="M28" s="56"/>
      <c r="N28" s="56"/>
      <c r="O28" s="56"/>
      <c r="P28" s="56"/>
      <c r="Q28" s="56"/>
    </row>
    <row r="29" spans="1:17" s="4" customFormat="1" hidden="1" x14ac:dyDescent="0.2">
      <c r="A29" s="244" t="s">
        <v>109</v>
      </c>
      <c r="B29" s="244"/>
      <c r="C29" s="244"/>
      <c r="D29" s="244"/>
      <c r="E29" s="244"/>
      <c r="F29" s="244"/>
      <c r="G29" s="244"/>
      <c r="H29" s="244"/>
      <c r="I29" s="244"/>
      <c r="J29" s="209"/>
      <c r="K29" s="56"/>
      <c r="L29" s="56"/>
      <c r="M29" s="56"/>
      <c r="N29" s="56"/>
      <c r="O29" s="56"/>
      <c r="P29" s="56"/>
      <c r="Q29" s="56"/>
    </row>
    <row r="30" spans="1:17" s="4" customFormat="1" ht="80.25" hidden="1" x14ac:dyDescent="0.2">
      <c r="A30" s="49" t="s">
        <v>84</v>
      </c>
      <c r="B30" s="50">
        <v>2.5</v>
      </c>
      <c r="C30" s="44">
        <v>44</v>
      </c>
      <c r="D30" s="45" t="s">
        <v>142</v>
      </c>
      <c r="E30" s="45" t="s">
        <v>143</v>
      </c>
      <c r="F30" s="45" t="s">
        <v>144</v>
      </c>
      <c r="G30" s="45" t="s">
        <v>145</v>
      </c>
      <c r="H30" s="45" t="s">
        <v>146</v>
      </c>
      <c r="I30" s="54"/>
      <c r="J30" s="54"/>
      <c r="K30" s="212" t="s">
        <v>331</v>
      </c>
      <c r="L30" s="45"/>
      <c r="M30" s="45"/>
      <c r="N30" s="45"/>
      <c r="O30" s="45"/>
      <c r="P30" s="45"/>
      <c r="Q30" s="45"/>
    </row>
    <row r="31" spans="1:17" s="4" customFormat="1" ht="80.25" hidden="1" x14ac:dyDescent="0.2">
      <c r="A31" s="131" t="s">
        <v>77</v>
      </c>
      <c r="B31" s="53">
        <v>2.5</v>
      </c>
      <c r="C31" s="132">
        <v>44</v>
      </c>
      <c r="D31" s="133" t="s">
        <v>142</v>
      </c>
      <c r="E31" s="133" t="s">
        <v>143</v>
      </c>
      <c r="F31" s="133" t="s">
        <v>144</v>
      </c>
      <c r="G31" s="133" t="s">
        <v>145</v>
      </c>
      <c r="H31" s="133" t="s">
        <v>146</v>
      </c>
      <c r="I31" s="130"/>
      <c r="J31" s="130"/>
      <c r="K31" s="212" t="s">
        <v>331</v>
      </c>
      <c r="L31" s="45"/>
      <c r="M31" s="45"/>
      <c r="N31" s="45"/>
      <c r="O31" s="45"/>
      <c r="P31" s="45"/>
      <c r="Q31" s="45"/>
    </row>
    <row r="32" spans="1:17" s="4" customFormat="1" x14ac:dyDescent="0.2">
      <c r="A32" s="243" t="s">
        <v>110</v>
      </c>
      <c r="B32" s="243"/>
      <c r="C32" s="243"/>
      <c r="D32" s="243"/>
      <c r="E32" s="243"/>
      <c r="F32" s="243"/>
      <c r="G32" s="243"/>
      <c r="H32" s="243"/>
      <c r="I32" s="243"/>
      <c r="J32" s="210"/>
      <c r="K32" s="180"/>
      <c r="L32" s="180"/>
      <c r="M32" s="180"/>
      <c r="N32" s="180"/>
      <c r="O32" s="180"/>
      <c r="P32" s="180"/>
      <c r="Q32" s="180"/>
    </row>
    <row r="33" spans="1:19" s="4" customFormat="1" x14ac:dyDescent="0.2">
      <c r="A33" s="243" t="s">
        <v>111</v>
      </c>
      <c r="B33" s="243"/>
      <c r="C33" s="243"/>
      <c r="D33" s="243"/>
      <c r="E33" s="243"/>
      <c r="F33" s="243"/>
      <c r="G33" s="243"/>
      <c r="H33" s="243"/>
      <c r="I33" s="243"/>
      <c r="J33" s="210"/>
      <c r="K33" s="180"/>
      <c r="L33" s="180"/>
      <c r="M33" s="180"/>
      <c r="N33" s="180"/>
      <c r="O33" s="180"/>
      <c r="P33" s="180"/>
      <c r="Q33" s="180"/>
    </row>
    <row r="34" spans="1:19" s="4" customFormat="1" x14ac:dyDescent="0.2">
      <c r="A34" s="243" t="s">
        <v>112</v>
      </c>
      <c r="B34" s="243"/>
      <c r="C34" s="243"/>
      <c r="D34" s="243"/>
      <c r="E34" s="243"/>
      <c r="F34" s="243"/>
      <c r="G34" s="243"/>
      <c r="H34" s="243"/>
      <c r="I34" s="243"/>
      <c r="J34" s="210"/>
      <c r="K34" s="180"/>
      <c r="L34" s="180"/>
      <c r="M34" s="180"/>
      <c r="N34" s="180"/>
      <c r="O34" s="180"/>
      <c r="P34" s="180"/>
      <c r="Q34" s="180"/>
    </row>
    <row r="35" spans="1:19" s="4" customFormat="1" ht="24" x14ac:dyDescent="0.2">
      <c r="A35" s="48" t="s">
        <v>9</v>
      </c>
      <c r="B35" s="50">
        <v>2.5</v>
      </c>
      <c r="C35" s="44">
        <v>2</v>
      </c>
      <c r="D35" s="51" t="s">
        <v>147</v>
      </c>
      <c r="E35" s="51" t="s">
        <v>147</v>
      </c>
      <c r="F35" s="51" t="s">
        <v>147</v>
      </c>
      <c r="G35" s="45" t="s">
        <v>148</v>
      </c>
      <c r="H35" s="45" t="s">
        <v>149</v>
      </c>
      <c r="I35" s="47"/>
      <c r="J35" s="201" t="s">
        <v>328</v>
      </c>
      <c r="K35" s="45"/>
      <c r="L35" s="201" t="s">
        <v>328</v>
      </c>
      <c r="M35" s="45"/>
      <c r="N35" s="201" t="s">
        <v>328</v>
      </c>
      <c r="O35" s="201"/>
      <c r="P35" s="201" t="s">
        <v>328</v>
      </c>
      <c r="Q35" s="45"/>
    </row>
    <row r="36" spans="1:19" s="4" customFormat="1" ht="37.5" x14ac:dyDescent="0.2">
      <c r="A36" s="48" t="s">
        <v>10</v>
      </c>
      <c r="B36" s="50">
        <v>2.5</v>
      </c>
      <c r="C36" s="44">
        <v>95</v>
      </c>
      <c r="D36" s="51" t="s">
        <v>150</v>
      </c>
      <c r="E36" s="51" t="s">
        <v>151</v>
      </c>
      <c r="F36" s="45" t="s">
        <v>152</v>
      </c>
      <c r="G36" s="45" t="s">
        <v>152</v>
      </c>
      <c r="H36" s="45" t="s">
        <v>153</v>
      </c>
      <c r="I36" s="54"/>
      <c r="J36" s="201" t="s">
        <v>328</v>
      </c>
      <c r="K36" s="45"/>
      <c r="L36" s="201" t="s">
        <v>328</v>
      </c>
      <c r="M36" s="45"/>
      <c r="N36" s="201" t="s">
        <v>328</v>
      </c>
      <c r="O36" s="201" t="s">
        <v>328</v>
      </c>
      <c r="P36" s="201" t="s">
        <v>328</v>
      </c>
      <c r="Q36" s="45"/>
    </row>
    <row r="37" spans="1:19" s="4" customFormat="1" ht="37.5" x14ac:dyDescent="0.2">
      <c r="A37" s="48" t="s">
        <v>11</v>
      </c>
      <c r="B37" s="50">
        <v>2.5</v>
      </c>
      <c r="C37" s="44">
        <v>88</v>
      </c>
      <c r="D37" s="51" t="s">
        <v>154</v>
      </c>
      <c r="E37" s="51" t="s">
        <v>155</v>
      </c>
      <c r="F37" s="51" t="s">
        <v>156</v>
      </c>
      <c r="G37" s="51" t="s">
        <v>157</v>
      </c>
      <c r="H37" s="51" t="s">
        <v>158</v>
      </c>
      <c r="I37" s="54"/>
      <c r="J37" s="201" t="s">
        <v>328</v>
      </c>
      <c r="K37" s="45"/>
      <c r="L37" s="201" t="s">
        <v>328</v>
      </c>
      <c r="M37" s="45"/>
      <c r="N37" s="201" t="s">
        <v>328</v>
      </c>
      <c r="O37" s="201" t="s">
        <v>328</v>
      </c>
      <c r="P37" s="201" t="s">
        <v>328</v>
      </c>
      <c r="Q37" s="45"/>
    </row>
    <row r="38" spans="1:19" s="4" customFormat="1" x14ac:dyDescent="0.2">
      <c r="A38" s="243" t="s">
        <v>113</v>
      </c>
      <c r="B38" s="243"/>
      <c r="C38" s="243"/>
      <c r="D38" s="243"/>
      <c r="E38" s="243"/>
      <c r="F38" s="243"/>
      <c r="G38" s="243"/>
      <c r="H38" s="243"/>
      <c r="I38" s="243"/>
      <c r="J38" s="210"/>
      <c r="K38" s="180"/>
      <c r="L38" s="180"/>
      <c r="M38" s="180"/>
      <c r="N38" s="180"/>
      <c r="O38" s="180"/>
      <c r="P38" s="180"/>
      <c r="Q38" s="180"/>
    </row>
    <row r="39" spans="1:19" s="4" customFormat="1" x14ac:dyDescent="0.2">
      <c r="A39" s="243" t="s">
        <v>114</v>
      </c>
      <c r="B39" s="243"/>
      <c r="C39" s="243"/>
      <c r="D39" s="243"/>
      <c r="E39" s="243"/>
      <c r="F39" s="243"/>
      <c r="G39" s="243"/>
      <c r="H39" s="243"/>
      <c r="I39" s="243"/>
      <c r="J39" s="210"/>
      <c r="K39" s="180"/>
      <c r="L39" s="180"/>
      <c r="M39" s="180"/>
      <c r="N39" s="180"/>
      <c r="O39" s="180"/>
      <c r="P39" s="180"/>
      <c r="Q39" s="180"/>
    </row>
    <row r="40" spans="1:19" s="4" customFormat="1" ht="80.25" x14ac:dyDescent="0.2">
      <c r="A40" s="48" t="s">
        <v>55</v>
      </c>
      <c r="B40" s="50">
        <v>2.5</v>
      </c>
      <c r="C40" s="52">
        <v>16</v>
      </c>
      <c r="D40" s="51" t="s">
        <v>159</v>
      </c>
      <c r="E40" s="51" t="s">
        <v>160</v>
      </c>
      <c r="F40" s="51" t="s">
        <v>161</v>
      </c>
      <c r="G40" s="51" t="s">
        <v>162</v>
      </c>
      <c r="H40" s="51" t="s">
        <v>163</v>
      </c>
      <c r="I40" s="54"/>
      <c r="J40" s="54"/>
      <c r="K40" s="212" t="s">
        <v>331</v>
      </c>
      <c r="L40" s="45"/>
      <c r="M40" s="45"/>
      <c r="N40" s="45"/>
      <c r="O40" s="45"/>
      <c r="P40" s="45"/>
      <c r="Q40" s="45"/>
    </row>
    <row r="41" spans="1:19" s="4" customFormat="1" x14ac:dyDescent="0.2">
      <c r="A41" s="243" t="s">
        <v>115</v>
      </c>
      <c r="B41" s="243"/>
      <c r="C41" s="243"/>
      <c r="D41" s="243"/>
      <c r="E41" s="243"/>
      <c r="F41" s="243"/>
      <c r="G41" s="243"/>
      <c r="H41" s="243"/>
      <c r="I41" s="243"/>
      <c r="J41" s="210"/>
      <c r="K41" s="180"/>
      <c r="L41" s="180"/>
      <c r="M41" s="180"/>
      <c r="N41" s="180"/>
      <c r="O41" s="180"/>
      <c r="P41" s="180"/>
      <c r="Q41" s="180"/>
    </row>
    <row r="42" spans="1:19" s="4" customFormat="1" x14ac:dyDescent="0.2">
      <c r="A42" s="176" t="s">
        <v>116</v>
      </c>
      <c r="B42" s="177"/>
      <c r="C42" s="178"/>
      <c r="D42" s="179"/>
      <c r="E42" s="179"/>
      <c r="F42" s="180"/>
      <c r="G42" s="180"/>
      <c r="H42" s="180"/>
      <c r="I42" s="181"/>
      <c r="J42" s="180"/>
      <c r="K42" s="180"/>
      <c r="L42" s="180"/>
      <c r="M42" s="180"/>
      <c r="N42" s="180"/>
      <c r="O42" s="180"/>
      <c r="P42" s="180"/>
      <c r="Q42" s="180"/>
    </row>
    <row r="43" spans="1:19" s="4" customFormat="1" ht="75" x14ac:dyDescent="0.2">
      <c r="A43" s="48" t="s">
        <v>57</v>
      </c>
      <c r="B43" s="50">
        <v>2.5</v>
      </c>
      <c r="C43" s="57" t="s">
        <v>58</v>
      </c>
      <c r="D43" s="51" t="s">
        <v>147</v>
      </c>
      <c r="E43" s="51" t="s">
        <v>147</v>
      </c>
      <c r="F43" s="51" t="s">
        <v>147</v>
      </c>
      <c r="G43" s="51" t="s">
        <v>147</v>
      </c>
      <c r="H43" s="54" t="s">
        <v>164</v>
      </c>
      <c r="I43" s="54"/>
      <c r="J43" s="54"/>
      <c r="K43" s="45"/>
      <c r="L43" s="45"/>
      <c r="M43" s="45"/>
      <c r="N43" s="45"/>
      <c r="O43" s="201" t="s">
        <v>328</v>
      </c>
      <c r="P43" s="45"/>
      <c r="Q43" s="45"/>
    </row>
    <row r="44" spans="1:19" s="4" customFormat="1" ht="75" x14ac:dyDescent="0.2">
      <c r="A44" s="48" t="s">
        <v>80</v>
      </c>
      <c r="B44" s="50">
        <v>2.5</v>
      </c>
      <c r="C44" s="52">
        <v>5</v>
      </c>
      <c r="D44" s="51" t="s">
        <v>147</v>
      </c>
      <c r="E44" s="51" t="s">
        <v>147</v>
      </c>
      <c r="F44" s="51" t="s">
        <v>147</v>
      </c>
      <c r="G44" s="51" t="s">
        <v>147</v>
      </c>
      <c r="H44" s="45" t="s">
        <v>141</v>
      </c>
      <c r="I44" s="54"/>
      <c r="J44" s="54"/>
      <c r="K44" s="45"/>
      <c r="L44" s="45"/>
      <c r="M44" s="45"/>
      <c r="N44" s="45"/>
      <c r="O44" s="201" t="s">
        <v>328</v>
      </c>
      <c r="P44" s="45"/>
      <c r="Q44" s="45"/>
    </row>
    <row r="45" spans="1:19" s="4" customFormat="1" ht="21" x14ac:dyDescent="0.35">
      <c r="A45" s="235" t="s">
        <v>329</v>
      </c>
      <c r="B45" s="236"/>
      <c r="C45" s="236"/>
      <c r="D45" s="236"/>
      <c r="E45" s="236"/>
      <c r="F45" s="236"/>
      <c r="G45" s="236"/>
      <c r="H45" s="236"/>
      <c r="I45" s="237"/>
      <c r="J45" s="213">
        <v>3</v>
      </c>
      <c r="K45" s="213">
        <v>5</v>
      </c>
      <c r="L45" s="214">
        <v>3</v>
      </c>
      <c r="M45" s="214">
        <v>1</v>
      </c>
      <c r="N45" s="215">
        <v>3</v>
      </c>
      <c r="O45" s="215">
        <v>9</v>
      </c>
      <c r="P45" s="216">
        <v>4</v>
      </c>
      <c r="Q45" s="216">
        <v>0</v>
      </c>
      <c r="S45" s="4">
        <f>SUM(J45:R45)</f>
        <v>28</v>
      </c>
    </row>
    <row r="46" spans="1:19" s="4" customFormat="1" ht="21" x14ac:dyDescent="0.35">
      <c r="A46" s="217" t="s">
        <v>332</v>
      </c>
      <c r="B46" s="218"/>
      <c r="C46" s="218"/>
      <c r="D46" s="218"/>
      <c r="E46" s="218"/>
      <c r="F46" s="218"/>
      <c r="G46" s="218"/>
      <c r="H46" s="218"/>
      <c r="I46" s="219"/>
      <c r="J46" s="228" t="s">
        <v>333</v>
      </c>
      <c r="K46" s="228"/>
      <c r="L46" s="229" t="s">
        <v>334</v>
      </c>
      <c r="M46" s="229"/>
      <c r="N46" s="223" t="s">
        <v>335</v>
      </c>
      <c r="O46" s="223"/>
      <c r="P46" s="224" t="s">
        <v>334</v>
      </c>
      <c r="Q46" s="224"/>
    </row>
    <row r="47" spans="1:19" s="10" customFormat="1" x14ac:dyDescent="0.2">
      <c r="A47" s="238" t="s">
        <v>87</v>
      </c>
      <c r="B47" s="238"/>
      <c r="C47" s="238"/>
      <c r="D47" s="238"/>
      <c r="E47" s="238"/>
      <c r="F47" s="238"/>
      <c r="G47" s="238"/>
      <c r="H47" s="238"/>
      <c r="I47" s="238"/>
      <c r="J47" s="134"/>
      <c r="K47" s="197"/>
      <c r="L47" s="197"/>
      <c r="M47" s="197"/>
      <c r="N47" s="197"/>
      <c r="O47" s="197"/>
      <c r="P47" s="197"/>
      <c r="Q47" s="197"/>
    </row>
    <row r="49" spans="9:19" x14ac:dyDescent="0.3"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9:19" x14ac:dyDescent="0.3"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9:19" ht="21" x14ac:dyDescent="0.35">
      <c r="I51" s="199"/>
      <c r="J51" s="211"/>
      <c r="K51" s="211"/>
      <c r="L51" s="211"/>
      <c r="M51" s="211"/>
      <c r="N51" s="211"/>
      <c r="O51" s="211"/>
      <c r="P51" s="211"/>
      <c r="Q51" s="211"/>
      <c r="R51" s="199"/>
      <c r="S51" s="199"/>
    </row>
    <row r="52" spans="9:19" x14ac:dyDescent="0.3"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9:19" x14ac:dyDescent="0.3"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</sheetData>
  <mergeCells count="41">
    <mergeCell ref="A8:I8"/>
    <mergeCell ref="A12:I12"/>
    <mergeCell ref="A13:I13"/>
    <mergeCell ref="A28:I28"/>
    <mergeCell ref="G1:I1"/>
    <mergeCell ref="D3:H3"/>
    <mergeCell ref="A3:A4"/>
    <mergeCell ref="A6:I6"/>
    <mergeCell ref="A7:I7"/>
    <mergeCell ref="P3:Q4"/>
    <mergeCell ref="A45:I45"/>
    <mergeCell ref="A47:I47"/>
    <mergeCell ref="A24:I24"/>
    <mergeCell ref="A25:I25"/>
    <mergeCell ref="A16:I16"/>
    <mergeCell ref="A20:I20"/>
    <mergeCell ref="A21:I21"/>
    <mergeCell ref="A22:I22"/>
    <mergeCell ref="A39:I39"/>
    <mergeCell ref="A41:I41"/>
    <mergeCell ref="A29:I29"/>
    <mergeCell ref="A32:I32"/>
    <mergeCell ref="A33:I33"/>
    <mergeCell ref="A34:I34"/>
    <mergeCell ref="A38:I38"/>
    <mergeCell ref="N46:O46"/>
    <mergeCell ref="P46:Q46"/>
    <mergeCell ref="A2:Q2"/>
    <mergeCell ref="D4:D5"/>
    <mergeCell ref="C3:C5"/>
    <mergeCell ref="B3:B5"/>
    <mergeCell ref="J46:K46"/>
    <mergeCell ref="L46:M46"/>
    <mergeCell ref="I3:I5"/>
    <mergeCell ref="H4:H5"/>
    <mergeCell ref="G4:G5"/>
    <mergeCell ref="F4:F5"/>
    <mergeCell ref="E4:E5"/>
    <mergeCell ref="J3:K4"/>
    <mergeCell ref="L3:M4"/>
    <mergeCell ref="N3:O4"/>
  </mergeCells>
  <printOptions horizontalCentered="1"/>
  <pageMargins left="0.39370078740157483" right="0.31496062992125984" top="0.39370078740157483" bottom="0.39370078740157483" header="0.15748031496062992" footer="0.39370078740157483"/>
  <pageSetup paperSize="9" scale="99" firstPageNumber="15" fitToHeight="12" orientation="landscape" useFirstPageNumber="1" r:id="rId1"/>
  <headerFooter alignWithMargins="0"/>
  <rowBreaks count="1" manualBreakCount="1">
    <brk id="4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100" zoomScaleSheetLayoutView="100" workbookViewId="0">
      <selection activeCell="B8" sqref="B8"/>
    </sheetView>
  </sheetViews>
  <sheetFormatPr defaultColWidth="14.85546875" defaultRowHeight="15" x14ac:dyDescent="0.2"/>
  <cols>
    <col min="1" max="1" width="22.28515625" style="36" customWidth="1"/>
    <col min="2" max="2" width="23" style="36" customWidth="1"/>
    <col min="3" max="3" width="18.85546875" style="36" customWidth="1"/>
    <col min="4" max="4" width="27.85546875" style="36" customWidth="1"/>
    <col min="5" max="5" width="14.85546875" style="36"/>
    <col min="6" max="8" width="14" style="36" customWidth="1"/>
    <col min="9" max="9" width="26.5703125" style="36" customWidth="1"/>
    <col min="10" max="16384" width="14.85546875" style="36"/>
  </cols>
  <sheetData>
    <row r="1" spans="1:9" s="37" customFormat="1" ht="23.25" x14ac:dyDescent="0.35">
      <c r="A1" s="248" t="s">
        <v>89</v>
      </c>
      <c r="B1" s="249"/>
      <c r="C1" s="249"/>
      <c r="D1" s="249"/>
      <c r="E1" s="249"/>
      <c r="F1" s="249"/>
      <c r="G1" s="249"/>
      <c r="H1" s="249"/>
      <c r="I1" s="250"/>
    </row>
    <row r="2" spans="1:9" s="37" customFormat="1" ht="23.25" x14ac:dyDescent="0.35">
      <c r="A2" s="38" t="s">
        <v>90</v>
      </c>
      <c r="B2" s="38" t="s">
        <v>91</v>
      </c>
      <c r="C2" s="38" t="s">
        <v>92</v>
      </c>
      <c r="D2" s="38" t="s">
        <v>93</v>
      </c>
      <c r="E2" s="38" t="s">
        <v>94</v>
      </c>
      <c r="F2" s="38" t="s">
        <v>95</v>
      </c>
      <c r="G2" s="38" t="s">
        <v>96</v>
      </c>
      <c r="H2" s="38" t="s">
        <v>97</v>
      </c>
      <c r="I2" s="38" t="s">
        <v>98</v>
      </c>
    </row>
    <row r="3" spans="1:9" ht="18.75" x14ac:dyDescent="0.3">
      <c r="A3" s="39"/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40"/>
      <c r="B4" s="40"/>
      <c r="C4" s="40"/>
      <c r="D4" s="40"/>
      <c r="E4" s="40"/>
      <c r="F4" s="40"/>
      <c r="G4" s="40"/>
      <c r="H4" s="40"/>
      <c r="I4" s="40"/>
    </row>
    <row r="5" spans="1:9" ht="18.75" x14ac:dyDescent="0.3">
      <c r="A5" s="40"/>
      <c r="B5" s="40"/>
      <c r="C5" s="40"/>
      <c r="D5" s="40"/>
      <c r="E5" s="40"/>
      <c r="F5" s="40"/>
      <c r="G5" s="40"/>
      <c r="H5" s="40"/>
      <c r="I5" s="40"/>
    </row>
    <row r="6" spans="1:9" ht="18.75" x14ac:dyDescent="0.3">
      <c r="A6" s="40"/>
      <c r="B6" s="40"/>
      <c r="C6" s="40"/>
      <c r="D6" s="40"/>
      <c r="E6" s="40"/>
      <c r="F6" s="40"/>
      <c r="G6" s="40"/>
      <c r="H6" s="40"/>
      <c r="I6" s="40"/>
    </row>
    <row r="7" spans="1:9" ht="18.75" x14ac:dyDescent="0.3">
      <c r="A7" s="40"/>
      <c r="B7" s="40"/>
      <c r="C7" s="40"/>
      <c r="D7" s="40"/>
      <c r="E7" s="40"/>
      <c r="F7" s="40"/>
      <c r="G7" s="40"/>
      <c r="H7" s="40"/>
      <c r="I7" s="40"/>
    </row>
    <row r="8" spans="1:9" ht="18.75" x14ac:dyDescent="0.3">
      <c r="A8" s="40"/>
      <c r="B8" s="40"/>
      <c r="C8" s="40"/>
      <c r="D8" s="40"/>
      <c r="E8" s="40"/>
      <c r="F8" s="40"/>
      <c r="G8" s="40"/>
      <c r="H8" s="40"/>
      <c r="I8" s="40"/>
    </row>
    <row r="9" spans="1:9" ht="18.75" x14ac:dyDescent="0.3">
      <c r="A9" s="40"/>
      <c r="B9" s="40"/>
      <c r="C9" s="40"/>
      <c r="D9" s="40"/>
      <c r="E9" s="40"/>
      <c r="F9" s="40"/>
      <c r="G9" s="40"/>
      <c r="H9" s="40"/>
      <c r="I9" s="40"/>
    </row>
    <row r="10" spans="1:9" ht="18.75" x14ac:dyDescent="0.3">
      <c r="A10" s="40"/>
      <c r="B10" s="40"/>
      <c r="C10" s="40"/>
      <c r="D10" s="40"/>
      <c r="E10" s="40"/>
      <c r="F10" s="40"/>
      <c r="G10" s="40"/>
      <c r="H10" s="40"/>
      <c r="I10" s="40"/>
    </row>
    <row r="11" spans="1:9" ht="18.75" x14ac:dyDescent="0.3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18.75" x14ac:dyDescent="0.3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8.75" x14ac:dyDescent="0.3">
      <c r="A13" s="40"/>
      <c r="B13" s="40"/>
      <c r="C13" s="40"/>
      <c r="D13" s="40"/>
      <c r="E13" s="40"/>
      <c r="F13" s="40"/>
      <c r="G13" s="40"/>
      <c r="H13" s="40"/>
      <c r="I13" s="40"/>
    </row>
    <row r="14" spans="1:9" ht="18.75" x14ac:dyDescent="0.3">
      <c r="A14" s="40"/>
      <c r="B14" s="40"/>
      <c r="C14" s="40"/>
      <c r="D14" s="40"/>
      <c r="E14" s="40"/>
      <c r="F14" s="40"/>
      <c r="G14" s="40"/>
      <c r="H14" s="40"/>
      <c r="I14" s="40"/>
    </row>
    <row r="15" spans="1:9" ht="18.75" x14ac:dyDescent="0.3">
      <c r="A15" s="40"/>
      <c r="B15" s="40"/>
      <c r="C15" s="40"/>
      <c r="D15" s="40"/>
      <c r="E15" s="40"/>
      <c r="F15" s="40"/>
      <c r="G15" s="40"/>
      <c r="H15" s="40"/>
      <c r="I15" s="40"/>
    </row>
    <row r="16" spans="1:9" ht="18.75" x14ac:dyDescent="0.3">
      <c r="A16" s="40"/>
      <c r="B16" s="40"/>
      <c r="C16" s="40"/>
      <c r="D16" s="40"/>
      <c r="E16" s="40"/>
      <c r="F16" s="40"/>
      <c r="G16" s="40"/>
      <c r="H16" s="40"/>
      <c r="I16" s="40"/>
    </row>
    <row r="17" spans="1:9" ht="18.75" x14ac:dyDescent="0.3">
      <c r="A17" s="40"/>
      <c r="B17" s="40"/>
      <c r="C17" s="40"/>
      <c r="D17" s="40"/>
      <c r="E17" s="40"/>
      <c r="F17" s="40"/>
      <c r="G17" s="40"/>
      <c r="H17" s="40"/>
      <c r="I17" s="40"/>
    </row>
    <row r="18" spans="1:9" ht="18.75" x14ac:dyDescent="0.3">
      <c r="A18" s="40"/>
      <c r="B18" s="40"/>
      <c r="C18" s="40"/>
      <c r="D18" s="40"/>
      <c r="E18" s="40"/>
      <c r="F18" s="40"/>
      <c r="G18" s="40"/>
      <c r="H18" s="40"/>
      <c r="I18" s="40"/>
    </row>
    <row r="19" spans="1:9" ht="18.75" x14ac:dyDescent="0.3">
      <c r="A19" s="40"/>
      <c r="B19" s="40"/>
      <c r="C19" s="40"/>
      <c r="D19" s="40"/>
      <c r="E19" s="40"/>
      <c r="F19" s="40"/>
      <c r="G19" s="40"/>
      <c r="H19" s="40"/>
      <c r="I19" s="40"/>
    </row>
    <row r="20" spans="1:9" ht="18.75" x14ac:dyDescent="0.3">
      <c r="A20" s="40"/>
      <c r="B20" s="40"/>
      <c r="C20" s="40"/>
      <c r="D20" s="40"/>
      <c r="E20" s="40"/>
      <c r="F20" s="40"/>
      <c r="G20" s="40"/>
      <c r="H20" s="40"/>
      <c r="I20" s="40"/>
    </row>
    <row r="21" spans="1:9" ht="18.75" x14ac:dyDescent="0.3">
      <c r="A21" s="41"/>
      <c r="B21" s="41"/>
      <c r="C21" s="41"/>
      <c r="D21" s="41"/>
      <c r="E21" s="41"/>
      <c r="F21" s="41"/>
      <c r="G21" s="41"/>
      <c r="H21" s="41"/>
      <c r="I21" s="41"/>
    </row>
  </sheetData>
  <mergeCells count="1">
    <mergeCell ref="A1:I1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view="pageBreakPreview" topLeftCell="A16" zoomScale="130" zoomScaleNormal="100" zoomScaleSheetLayoutView="130" workbookViewId="0">
      <selection activeCell="B20" sqref="B20"/>
    </sheetView>
  </sheetViews>
  <sheetFormatPr defaultColWidth="10.42578125" defaultRowHeight="18.75" x14ac:dyDescent="0.3"/>
  <cols>
    <col min="1" max="1" width="15.140625" style="84" bestFit="1" customWidth="1"/>
    <col min="2" max="2" width="41.85546875" style="84" bestFit="1" customWidth="1"/>
    <col min="3" max="3" width="18.28515625" style="84" bestFit="1" customWidth="1"/>
    <col min="4" max="4" width="30.7109375" style="84" customWidth="1"/>
    <col min="5" max="7" width="15.28515625" style="84" customWidth="1"/>
    <col min="8" max="8" width="18.28515625" style="84" bestFit="1" customWidth="1"/>
    <col min="9" max="9" width="13.85546875" style="84" bestFit="1" customWidth="1"/>
    <col min="10" max="10" width="8.7109375" style="84" bestFit="1" customWidth="1"/>
    <col min="11" max="16384" width="10.42578125" style="84"/>
  </cols>
  <sheetData>
    <row r="1" spans="1:11" ht="23.25" x14ac:dyDescent="0.35">
      <c r="A1" s="251" t="s">
        <v>320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1" ht="37.5" x14ac:dyDescent="0.3">
      <c r="A2" s="85" t="s">
        <v>166</v>
      </c>
      <c r="B2" s="85" t="s">
        <v>167</v>
      </c>
      <c r="C2" s="85" t="s">
        <v>168</v>
      </c>
      <c r="D2" s="85" t="s">
        <v>169</v>
      </c>
      <c r="E2" s="85" t="s">
        <v>170</v>
      </c>
      <c r="F2" s="85" t="s">
        <v>171</v>
      </c>
      <c r="G2" s="85" t="s">
        <v>172</v>
      </c>
      <c r="H2" s="85" t="s">
        <v>173</v>
      </c>
      <c r="I2" s="85" t="s">
        <v>174</v>
      </c>
      <c r="J2" s="85" t="s">
        <v>175</v>
      </c>
    </row>
    <row r="3" spans="1:11" x14ac:dyDescent="0.3">
      <c r="A3" s="86" t="s">
        <v>176</v>
      </c>
      <c r="B3" s="86" t="s">
        <v>177</v>
      </c>
      <c r="C3" s="87"/>
      <c r="D3" s="87"/>
      <c r="E3" s="88">
        <v>42786900</v>
      </c>
      <c r="F3" s="88">
        <v>3069325</v>
      </c>
      <c r="G3" s="88">
        <v>0</v>
      </c>
      <c r="H3" s="88">
        <v>134700</v>
      </c>
      <c r="I3" s="88">
        <v>45990925</v>
      </c>
      <c r="J3" s="89">
        <v>6.32</v>
      </c>
    </row>
    <row r="4" spans="1:11" ht="37.5" x14ac:dyDescent="0.3">
      <c r="A4" s="90" t="s">
        <v>178</v>
      </c>
      <c r="B4" s="90" t="s">
        <v>179</v>
      </c>
      <c r="C4" s="91"/>
      <c r="D4" s="91"/>
      <c r="E4" s="92">
        <v>42746900</v>
      </c>
      <c r="F4" s="92">
        <v>350000</v>
      </c>
      <c r="G4" s="92">
        <v>0</v>
      </c>
      <c r="H4" s="92">
        <v>134700</v>
      </c>
      <c r="I4" s="92">
        <v>43231600</v>
      </c>
      <c r="J4" s="93">
        <v>5.94</v>
      </c>
    </row>
    <row r="5" spans="1:11" s="124" customFormat="1" ht="93.75" x14ac:dyDescent="0.3">
      <c r="A5" s="120"/>
      <c r="B5" s="121" t="s">
        <v>180</v>
      </c>
      <c r="C5" s="120"/>
      <c r="D5" s="120"/>
      <c r="E5" s="122">
        <v>42526900</v>
      </c>
      <c r="F5" s="122">
        <v>350000</v>
      </c>
      <c r="G5" s="122">
        <v>0</v>
      </c>
      <c r="H5" s="122">
        <v>134700</v>
      </c>
      <c r="I5" s="122">
        <v>43011600</v>
      </c>
      <c r="J5" s="123">
        <v>5.91</v>
      </c>
    </row>
    <row r="6" spans="1:11" s="124" customFormat="1" x14ac:dyDescent="0.3">
      <c r="A6" s="125">
        <v>1</v>
      </c>
      <c r="B6" s="125" t="s">
        <v>181</v>
      </c>
      <c r="C6" s="125" t="s">
        <v>182</v>
      </c>
      <c r="D6" s="125" t="s">
        <v>183</v>
      </c>
      <c r="E6" s="126">
        <v>39986900</v>
      </c>
      <c r="F6" s="126">
        <v>0</v>
      </c>
      <c r="G6" s="126">
        <v>0</v>
      </c>
      <c r="H6" s="126">
        <v>0</v>
      </c>
      <c r="I6" s="126">
        <v>39986900</v>
      </c>
      <c r="J6" s="127">
        <v>5.49</v>
      </c>
      <c r="K6" s="129" t="s">
        <v>321</v>
      </c>
    </row>
    <row r="7" spans="1:11" ht="37.5" x14ac:dyDescent="0.3">
      <c r="A7" s="86" t="s">
        <v>184</v>
      </c>
      <c r="B7" s="86" t="s">
        <v>185</v>
      </c>
      <c r="C7" s="87"/>
      <c r="D7" s="87"/>
      <c r="E7" s="88">
        <v>2469488</v>
      </c>
      <c r="F7" s="88">
        <v>11203347</v>
      </c>
      <c r="G7" s="88">
        <v>0</v>
      </c>
      <c r="H7" s="88">
        <v>0</v>
      </c>
      <c r="I7" s="88">
        <v>13672835</v>
      </c>
      <c r="J7" s="89">
        <v>1.88</v>
      </c>
    </row>
    <row r="8" spans="1:11" ht="37.5" x14ac:dyDescent="0.3">
      <c r="A8" s="90" t="s">
        <v>186</v>
      </c>
      <c r="B8" s="90" t="s">
        <v>187</v>
      </c>
      <c r="C8" s="91"/>
      <c r="D8" s="91"/>
      <c r="E8" s="92">
        <v>1616300</v>
      </c>
      <c r="F8" s="92">
        <v>7377000</v>
      </c>
      <c r="G8" s="92">
        <v>0</v>
      </c>
      <c r="H8" s="92">
        <v>0</v>
      </c>
      <c r="I8" s="92">
        <v>8993300</v>
      </c>
      <c r="J8" s="93">
        <v>1.24</v>
      </c>
    </row>
    <row r="9" spans="1:11" ht="37.5" x14ac:dyDescent="0.3">
      <c r="A9" s="94"/>
      <c r="B9" s="95" t="s">
        <v>188</v>
      </c>
      <c r="C9" s="94"/>
      <c r="D9" s="94"/>
      <c r="E9" s="96">
        <v>1592300</v>
      </c>
      <c r="F9" s="96">
        <v>7219200</v>
      </c>
      <c r="G9" s="96">
        <v>0</v>
      </c>
      <c r="H9" s="96">
        <v>0</v>
      </c>
      <c r="I9" s="96">
        <v>8811500</v>
      </c>
      <c r="J9" s="97">
        <v>1.21</v>
      </c>
    </row>
    <row r="10" spans="1:11" ht="37.5" x14ac:dyDescent="0.3">
      <c r="A10" s="98">
        <v>1</v>
      </c>
      <c r="B10" s="98" t="s">
        <v>189</v>
      </c>
      <c r="C10" s="98" t="s">
        <v>182</v>
      </c>
      <c r="D10" s="98" t="s">
        <v>183</v>
      </c>
      <c r="E10" s="99">
        <v>1592300</v>
      </c>
      <c r="F10" s="99">
        <v>0</v>
      </c>
      <c r="G10" s="99">
        <v>0</v>
      </c>
      <c r="H10" s="99">
        <v>0</v>
      </c>
      <c r="I10" s="99">
        <v>1592300</v>
      </c>
      <c r="J10" s="100">
        <v>0.22</v>
      </c>
    </row>
    <row r="11" spans="1:11" ht="37.5" x14ac:dyDescent="0.3">
      <c r="A11" s="98">
        <v>2</v>
      </c>
      <c r="B11" s="98" t="s">
        <v>190</v>
      </c>
      <c r="C11" s="98" t="s">
        <v>182</v>
      </c>
      <c r="D11" s="98" t="s">
        <v>183</v>
      </c>
      <c r="E11" s="99">
        <v>0</v>
      </c>
      <c r="F11" s="99">
        <v>2313900</v>
      </c>
      <c r="G11" s="99">
        <v>0</v>
      </c>
      <c r="H11" s="99">
        <v>0</v>
      </c>
      <c r="I11" s="99">
        <v>2313900</v>
      </c>
      <c r="J11" s="100">
        <v>0.32</v>
      </c>
    </row>
    <row r="12" spans="1:11" ht="37.5" x14ac:dyDescent="0.3">
      <c r="A12" s="98">
        <v>3</v>
      </c>
      <c r="B12" s="98" t="s">
        <v>191</v>
      </c>
      <c r="C12" s="98" t="s">
        <v>182</v>
      </c>
      <c r="D12" s="98" t="s">
        <v>183</v>
      </c>
      <c r="E12" s="99">
        <v>0</v>
      </c>
      <c r="F12" s="99">
        <v>45960</v>
      </c>
      <c r="G12" s="99">
        <v>0</v>
      </c>
      <c r="H12" s="99">
        <v>0</v>
      </c>
      <c r="I12" s="99">
        <v>45960</v>
      </c>
      <c r="J12" s="100">
        <v>0.01</v>
      </c>
    </row>
    <row r="13" spans="1:11" ht="37.5" x14ac:dyDescent="0.3">
      <c r="A13" s="98">
        <v>4</v>
      </c>
      <c r="B13" s="98" t="s">
        <v>192</v>
      </c>
      <c r="C13" s="98" t="s">
        <v>182</v>
      </c>
      <c r="D13" s="98" t="s">
        <v>183</v>
      </c>
      <c r="E13" s="99">
        <v>0</v>
      </c>
      <c r="F13" s="99">
        <v>4153194</v>
      </c>
      <c r="G13" s="99">
        <v>0</v>
      </c>
      <c r="H13" s="99">
        <v>0</v>
      </c>
      <c r="I13" s="99">
        <v>4153194</v>
      </c>
      <c r="J13" s="100">
        <v>0.56999999999999995</v>
      </c>
    </row>
    <row r="14" spans="1:11" ht="56.25" x14ac:dyDescent="0.3">
      <c r="A14" s="98">
        <v>5</v>
      </c>
      <c r="B14" s="98" t="s">
        <v>193</v>
      </c>
      <c r="C14" s="98" t="s">
        <v>182</v>
      </c>
      <c r="D14" s="98" t="s">
        <v>183</v>
      </c>
      <c r="E14" s="99">
        <v>0</v>
      </c>
      <c r="F14" s="99">
        <v>706146</v>
      </c>
      <c r="G14" s="99">
        <v>0</v>
      </c>
      <c r="H14" s="99">
        <v>0</v>
      </c>
      <c r="I14" s="99">
        <v>706146</v>
      </c>
      <c r="J14" s="100">
        <v>0.1</v>
      </c>
    </row>
    <row r="15" spans="1:11" x14ac:dyDescent="0.3">
      <c r="A15" s="86" t="s">
        <v>194</v>
      </c>
      <c r="B15" s="86" t="s">
        <v>195</v>
      </c>
      <c r="C15" s="87"/>
      <c r="D15" s="87"/>
      <c r="E15" s="88">
        <v>120573891</v>
      </c>
      <c r="F15" s="88">
        <v>35151691</v>
      </c>
      <c r="G15" s="88">
        <v>0</v>
      </c>
      <c r="H15" s="88">
        <v>2257635</v>
      </c>
      <c r="I15" s="88">
        <v>157983217</v>
      </c>
      <c r="J15" s="89">
        <v>21.7</v>
      </c>
    </row>
    <row r="16" spans="1:11" x14ac:dyDescent="0.3">
      <c r="A16" s="90" t="s">
        <v>196</v>
      </c>
      <c r="B16" s="90" t="s">
        <v>197</v>
      </c>
      <c r="C16" s="91"/>
      <c r="D16" s="91"/>
      <c r="E16" s="92">
        <v>119650153</v>
      </c>
      <c r="F16" s="92">
        <v>24134060</v>
      </c>
      <c r="G16" s="92">
        <v>0</v>
      </c>
      <c r="H16" s="92">
        <v>1280000</v>
      </c>
      <c r="I16" s="92">
        <v>145064213</v>
      </c>
      <c r="J16" s="93">
        <v>19.93</v>
      </c>
    </row>
    <row r="17" spans="1:11" ht="37.5" x14ac:dyDescent="0.3">
      <c r="A17" s="94"/>
      <c r="B17" s="95" t="s">
        <v>198</v>
      </c>
      <c r="C17" s="94"/>
      <c r="D17" s="94"/>
      <c r="E17" s="96">
        <v>119540153</v>
      </c>
      <c r="F17" s="96">
        <v>23932930</v>
      </c>
      <c r="G17" s="96">
        <v>0</v>
      </c>
      <c r="H17" s="96">
        <v>1280000</v>
      </c>
      <c r="I17" s="96">
        <v>144753083</v>
      </c>
      <c r="J17" s="97">
        <v>19.88</v>
      </c>
    </row>
    <row r="18" spans="1:11" ht="56.25" x14ac:dyDescent="0.3">
      <c r="A18" s="125">
        <v>1</v>
      </c>
      <c r="B18" s="125" t="s">
        <v>199</v>
      </c>
      <c r="C18" s="125" t="s">
        <v>182</v>
      </c>
      <c r="D18" s="125" t="s">
        <v>183</v>
      </c>
      <c r="E18" s="126">
        <v>99655600</v>
      </c>
      <c r="F18" s="126">
        <v>0</v>
      </c>
      <c r="G18" s="126">
        <v>0</v>
      </c>
      <c r="H18" s="126">
        <v>0</v>
      </c>
      <c r="I18" s="126">
        <v>99655600</v>
      </c>
      <c r="J18" s="127">
        <v>13.69</v>
      </c>
      <c r="K18" s="128" t="s">
        <v>321</v>
      </c>
    </row>
    <row r="19" spans="1:11" ht="37.5" x14ac:dyDescent="0.3">
      <c r="A19" s="125">
        <v>2</v>
      </c>
      <c r="B19" s="125" t="s">
        <v>200</v>
      </c>
      <c r="C19" s="125" t="s">
        <v>182</v>
      </c>
      <c r="D19" s="125" t="s">
        <v>183</v>
      </c>
      <c r="E19" s="126">
        <v>17610400</v>
      </c>
      <c r="F19" s="126">
        <v>0</v>
      </c>
      <c r="G19" s="126">
        <v>0</v>
      </c>
      <c r="H19" s="126">
        <v>0</v>
      </c>
      <c r="I19" s="126">
        <v>17610400</v>
      </c>
      <c r="J19" s="127">
        <v>2.42</v>
      </c>
      <c r="K19" s="128" t="s">
        <v>321</v>
      </c>
    </row>
    <row r="20" spans="1:11" ht="37.5" x14ac:dyDescent="0.3">
      <c r="A20" s="90" t="s">
        <v>201</v>
      </c>
      <c r="B20" s="90" t="s">
        <v>202</v>
      </c>
      <c r="C20" s="91"/>
      <c r="D20" s="91"/>
      <c r="E20" s="92">
        <v>828688</v>
      </c>
      <c r="F20" s="92">
        <v>8462821</v>
      </c>
      <c r="G20" s="92">
        <v>0</v>
      </c>
      <c r="H20" s="92">
        <v>977635</v>
      </c>
      <c r="I20" s="92">
        <v>10269144</v>
      </c>
      <c r="J20" s="93">
        <v>1.41</v>
      </c>
    </row>
    <row r="21" spans="1:11" x14ac:dyDescent="0.3">
      <c r="A21" s="94"/>
      <c r="B21" s="95" t="s">
        <v>203</v>
      </c>
      <c r="C21" s="94"/>
      <c r="D21" s="94"/>
      <c r="E21" s="96">
        <v>818688</v>
      </c>
      <c r="F21" s="96">
        <v>8462821</v>
      </c>
      <c r="G21" s="96">
        <v>0</v>
      </c>
      <c r="H21" s="96">
        <v>977635</v>
      </c>
      <c r="I21" s="96">
        <v>10259144</v>
      </c>
      <c r="J21" s="97">
        <v>1.41</v>
      </c>
    </row>
    <row r="22" spans="1:11" x14ac:dyDescent="0.3">
      <c r="A22" s="98">
        <v>9</v>
      </c>
      <c r="B22" s="98" t="s">
        <v>204</v>
      </c>
      <c r="C22" s="98" t="s">
        <v>205</v>
      </c>
      <c r="D22" s="98" t="s">
        <v>206</v>
      </c>
      <c r="E22" s="99">
        <v>0</v>
      </c>
      <c r="F22" s="99">
        <v>0</v>
      </c>
      <c r="G22" s="99">
        <v>0</v>
      </c>
      <c r="H22" s="99">
        <v>977635</v>
      </c>
      <c r="I22" s="99">
        <v>977635</v>
      </c>
      <c r="J22" s="100">
        <v>0.13</v>
      </c>
    </row>
    <row r="23" spans="1:11" ht="56.25" x14ac:dyDescent="0.3">
      <c r="A23" s="125">
        <v>10</v>
      </c>
      <c r="B23" s="125" t="s">
        <v>207</v>
      </c>
      <c r="C23" s="125" t="s">
        <v>182</v>
      </c>
      <c r="D23" s="125" t="s">
        <v>183</v>
      </c>
      <c r="E23" s="126">
        <v>0</v>
      </c>
      <c r="F23" s="126">
        <v>65000</v>
      </c>
      <c r="G23" s="126">
        <v>0</v>
      </c>
      <c r="H23" s="126">
        <v>0</v>
      </c>
      <c r="I23" s="126">
        <v>65000</v>
      </c>
      <c r="J23" s="127">
        <v>0.01</v>
      </c>
      <c r="K23" s="128" t="s">
        <v>321</v>
      </c>
    </row>
    <row r="24" spans="1:11" ht="56.25" x14ac:dyDescent="0.3">
      <c r="A24" s="98">
        <v>11</v>
      </c>
      <c r="B24" s="98" t="s">
        <v>207</v>
      </c>
      <c r="C24" s="98" t="s">
        <v>182</v>
      </c>
      <c r="D24" s="98" t="s">
        <v>206</v>
      </c>
      <c r="E24" s="99">
        <v>0</v>
      </c>
      <c r="F24" s="99">
        <v>381500</v>
      </c>
      <c r="G24" s="99">
        <v>0</v>
      </c>
      <c r="H24" s="99">
        <v>0</v>
      </c>
      <c r="I24" s="99">
        <v>381500</v>
      </c>
      <c r="J24" s="100">
        <v>0.05</v>
      </c>
    </row>
    <row r="25" spans="1:11" ht="37.5" x14ac:dyDescent="0.3">
      <c r="A25" s="98">
        <v>12</v>
      </c>
      <c r="B25" s="98" t="s">
        <v>208</v>
      </c>
      <c r="C25" s="98" t="s">
        <v>209</v>
      </c>
      <c r="D25" s="98" t="s">
        <v>206</v>
      </c>
      <c r="E25" s="99">
        <v>0</v>
      </c>
      <c r="F25" s="99">
        <v>211000</v>
      </c>
      <c r="G25" s="99">
        <v>0</v>
      </c>
      <c r="H25" s="99">
        <v>0</v>
      </c>
      <c r="I25" s="99">
        <v>211000</v>
      </c>
      <c r="J25" s="100">
        <v>0.03</v>
      </c>
    </row>
    <row r="26" spans="1:11" x14ac:dyDescent="0.3">
      <c r="A26" s="98">
        <v>13</v>
      </c>
      <c r="B26" s="98" t="s">
        <v>210</v>
      </c>
      <c r="C26" s="98" t="s">
        <v>211</v>
      </c>
      <c r="D26" s="98" t="s">
        <v>206</v>
      </c>
      <c r="E26" s="99">
        <v>0</v>
      </c>
      <c r="F26" s="99">
        <v>48000</v>
      </c>
      <c r="G26" s="99">
        <v>0</v>
      </c>
      <c r="H26" s="99">
        <v>0</v>
      </c>
      <c r="I26" s="99">
        <v>48000</v>
      </c>
      <c r="J26" s="100">
        <v>0.01</v>
      </c>
    </row>
    <row r="27" spans="1:11" ht="37.5" x14ac:dyDescent="0.3">
      <c r="A27" s="98">
        <v>14</v>
      </c>
      <c r="B27" s="98" t="s">
        <v>212</v>
      </c>
      <c r="C27" s="98" t="s">
        <v>213</v>
      </c>
      <c r="D27" s="98" t="s">
        <v>206</v>
      </c>
      <c r="E27" s="99">
        <v>0</v>
      </c>
      <c r="F27" s="99">
        <v>60000</v>
      </c>
      <c r="G27" s="99">
        <v>0</v>
      </c>
      <c r="H27" s="99">
        <v>0</v>
      </c>
      <c r="I27" s="99">
        <v>60000</v>
      </c>
      <c r="J27" s="100">
        <v>0.01</v>
      </c>
    </row>
    <row r="28" spans="1:11" ht="37.5" x14ac:dyDescent="0.3">
      <c r="A28" s="98">
        <v>15</v>
      </c>
      <c r="B28" s="98" t="s">
        <v>214</v>
      </c>
      <c r="C28" s="98" t="s">
        <v>182</v>
      </c>
      <c r="D28" s="98" t="s">
        <v>206</v>
      </c>
      <c r="E28" s="99">
        <v>0</v>
      </c>
      <c r="F28" s="99">
        <v>30000</v>
      </c>
      <c r="G28" s="99">
        <v>0</v>
      </c>
      <c r="H28" s="99">
        <v>0</v>
      </c>
      <c r="I28" s="99">
        <v>30000</v>
      </c>
      <c r="J28" s="100">
        <v>0</v>
      </c>
    </row>
    <row r="29" spans="1:11" x14ac:dyDescent="0.3">
      <c r="A29" s="98">
        <v>16</v>
      </c>
      <c r="B29" s="98" t="s">
        <v>215</v>
      </c>
      <c r="C29" s="98" t="s">
        <v>216</v>
      </c>
      <c r="D29" s="98" t="s">
        <v>206</v>
      </c>
      <c r="E29" s="99">
        <v>0</v>
      </c>
      <c r="F29" s="99">
        <v>62000</v>
      </c>
      <c r="G29" s="99">
        <v>0</v>
      </c>
      <c r="H29" s="99">
        <v>0</v>
      </c>
      <c r="I29" s="99">
        <v>62000</v>
      </c>
      <c r="J29" s="100">
        <v>0.01</v>
      </c>
    </row>
    <row r="30" spans="1:11" ht="37.5" x14ac:dyDescent="0.3">
      <c r="A30" s="98">
        <v>17</v>
      </c>
      <c r="B30" s="98" t="s">
        <v>217</v>
      </c>
      <c r="C30" s="98" t="s">
        <v>209</v>
      </c>
      <c r="D30" s="98" t="s">
        <v>206</v>
      </c>
      <c r="E30" s="99">
        <v>0</v>
      </c>
      <c r="F30" s="99">
        <v>60000</v>
      </c>
      <c r="G30" s="99">
        <v>0</v>
      </c>
      <c r="H30" s="99">
        <v>0</v>
      </c>
      <c r="I30" s="99">
        <v>60000</v>
      </c>
      <c r="J30" s="100">
        <v>0.01</v>
      </c>
    </row>
    <row r="31" spans="1:11" ht="37.5" x14ac:dyDescent="0.3">
      <c r="A31" s="98">
        <v>18</v>
      </c>
      <c r="B31" s="98" t="s">
        <v>218</v>
      </c>
      <c r="C31" s="98" t="s">
        <v>209</v>
      </c>
      <c r="D31" s="98" t="s">
        <v>206</v>
      </c>
      <c r="E31" s="99">
        <v>0</v>
      </c>
      <c r="F31" s="99">
        <v>476670</v>
      </c>
      <c r="G31" s="99">
        <v>0</v>
      </c>
      <c r="H31" s="99">
        <v>0</v>
      </c>
      <c r="I31" s="99">
        <v>476670</v>
      </c>
      <c r="J31" s="100">
        <v>7.0000000000000007E-2</v>
      </c>
    </row>
    <row r="32" spans="1:11" ht="37.5" x14ac:dyDescent="0.3">
      <c r="A32" s="98">
        <v>19</v>
      </c>
      <c r="B32" s="98" t="s">
        <v>219</v>
      </c>
      <c r="C32" s="98" t="s">
        <v>182</v>
      </c>
      <c r="D32" s="98" t="s">
        <v>206</v>
      </c>
      <c r="E32" s="99">
        <v>0</v>
      </c>
      <c r="F32" s="99">
        <v>40000</v>
      </c>
      <c r="G32" s="99">
        <v>0</v>
      </c>
      <c r="H32" s="99">
        <v>0</v>
      </c>
      <c r="I32" s="99">
        <v>40000</v>
      </c>
      <c r="J32" s="100">
        <v>0.01</v>
      </c>
    </row>
    <row r="33" spans="1:11" ht="37.5" x14ac:dyDescent="0.3">
      <c r="A33" s="98">
        <v>20</v>
      </c>
      <c r="B33" s="98" t="s">
        <v>220</v>
      </c>
      <c r="C33" s="98" t="s">
        <v>216</v>
      </c>
      <c r="D33" s="98" t="s">
        <v>206</v>
      </c>
      <c r="E33" s="99">
        <v>0</v>
      </c>
      <c r="F33" s="99">
        <v>30000</v>
      </c>
      <c r="G33" s="99">
        <v>0</v>
      </c>
      <c r="H33" s="99">
        <v>0</v>
      </c>
      <c r="I33" s="99">
        <v>30000</v>
      </c>
      <c r="J33" s="100">
        <v>0</v>
      </c>
    </row>
    <row r="34" spans="1:11" ht="37.5" x14ac:dyDescent="0.3">
      <c r="A34" s="98">
        <v>21</v>
      </c>
      <c r="B34" s="98" t="s">
        <v>221</v>
      </c>
      <c r="C34" s="98" t="s">
        <v>222</v>
      </c>
      <c r="D34" s="98" t="s">
        <v>206</v>
      </c>
      <c r="E34" s="99">
        <v>0</v>
      </c>
      <c r="F34" s="99">
        <v>876635</v>
      </c>
      <c r="G34" s="99">
        <v>0</v>
      </c>
      <c r="H34" s="99">
        <v>0</v>
      </c>
      <c r="I34" s="99">
        <v>876635</v>
      </c>
      <c r="J34" s="100">
        <v>0.12</v>
      </c>
    </row>
    <row r="35" spans="1:11" x14ac:dyDescent="0.3">
      <c r="A35" s="98">
        <v>22</v>
      </c>
      <c r="B35" s="98" t="s">
        <v>223</v>
      </c>
      <c r="C35" s="98" t="s">
        <v>213</v>
      </c>
      <c r="D35" s="98" t="s">
        <v>206</v>
      </c>
      <c r="E35" s="99">
        <v>0</v>
      </c>
      <c r="F35" s="99">
        <v>50000</v>
      </c>
      <c r="G35" s="99">
        <v>0</v>
      </c>
      <c r="H35" s="99">
        <v>0</v>
      </c>
      <c r="I35" s="99">
        <v>50000</v>
      </c>
      <c r="J35" s="100">
        <v>0.01</v>
      </c>
    </row>
    <row r="36" spans="1:11" x14ac:dyDescent="0.3">
      <c r="A36" s="86" t="s">
        <v>224</v>
      </c>
      <c r="B36" s="86" t="s">
        <v>225</v>
      </c>
      <c r="C36" s="87"/>
      <c r="D36" s="87"/>
      <c r="E36" s="88">
        <v>377838521</v>
      </c>
      <c r="F36" s="88">
        <v>108898037</v>
      </c>
      <c r="G36" s="88">
        <v>5417400</v>
      </c>
      <c r="H36" s="88">
        <v>18225265</v>
      </c>
      <c r="I36" s="88">
        <v>510379223</v>
      </c>
      <c r="J36" s="89">
        <v>70.099999999999994</v>
      </c>
    </row>
    <row r="37" spans="1:11" x14ac:dyDescent="0.3">
      <c r="A37" s="90" t="s">
        <v>226</v>
      </c>
      <c r="B37" s="90" t="s">
        <v>227</v>
      </c>
      <c r="C37" s="91"/>
      <c r="D37" s="91"/>
      <c r="E37" s="92">
        <v>377838521</v>
      </c>
      <c r="F37" s="92">
        <v>106244097</v>
      </c>
      <c r="G37" s="92">
        <v>5417400</v>
      </c>
      <c r="H37" s="92">
        <v>18139465</v>
      </c>
      <c r="I37" s="92">
        <v>507639483</v>
      </c>
      <c r="J37" s="93">
        <v>69.73</v>
      </c>
    </row>
    <row r="38" spans="1:11" ht="37.5" x14ac:dyDescent="0.3">
      <c r="A38" s="94"/>
      <c r="B38" s="95" t="s">
        <v>228</v>
      </c>
      <c r="C38" s="94"/>
      <c r="D38" s="94"/>
      <c r="E38" s="96">
        <v>377838521</v>
      </c>
      <c r="F38" s="96">
        <v>105801297</v>
      </c>
      <c r="G38" s="96">
        <v>5417400</v>
      </c>
      <c r="H38" s="96">
        <v>18139465</v>
      </c>
      <c r="I38" s="96">
        <v>507196683</v>
      </c>
      <c r="J38" s="97">
        <v>69.67</v>
      </c>
    </row>
    <row r="39" spans="1:11" s="124" customFormat="1" x14ac:dyDescent="0.3">
      <c r="A39" s="125">
        <v>1</v>
      </c>
      <c r="B39" s="125" t="s">
        <v>229</v>
      </c>
      <c r="C39" s="125" t="s">
        <v>182</v>
      </c>
      <c r="D39" s="125" t="s">
        <v>183</v>
      </c>
      <c r="E39" s="126">
        <v>363170600</v>
      </c>
      <c r="F39" s="126">
        <v>0</v>
      </c>
      <c r="G39" s="126">
        <v>0</v>
      </c>
      <c r="H39" s="126">
        <v>0</v>
      </c>
      <c r="I39" s="126">
        <v>363170600</v>
      </c>
      <c r="J39" s="127">
        <v>49.88</v>
      </c>
      <c r="K39" s="128" t="s">
        <v>321</v>
      </c>
    </row>
    <row r="40" spans="1:11" s="124" customFormat="1" ht="37.5" x14ac:dyDescent="0.3">
      <c r="A40" s="125">
        <v>2</v>
      </c>
      <c r="B40" s="125" t="s">
        <v>230</v>
      </c>
      <c r="C40" s="125" t="s">
        <v>182</v>
      </c>
      <c r="D40" s="125" t="s">
        <v>183</v>
      </c>
      <c r="E40" s="126">
        <v>1905600</v>
      </c>
      <c r="F40" s="126">
        <v>0</v>
      </c>
      <c r="G40" s="126">
        <v>0</v>
      </c>
      <c r="H40" s="126">
        <v>0</v>
      </c>
      <c r="I40" s="126">
        <v>1905600</v>
      </c>
      <c r="J40" s="127">
        <v>0.26</v>
      </c>
      <c r="K40" s="128" t="s">
        <v>321</v>
      </c>
    </row>
    <row r="41" spans="1:11" s="124" customFormat="1" x14ac:dyDescent="0.3">
      <c r="A41" s="125">
        <v>3</v>
      </c>
      <c r="B41" s="125" t="s">
        <v>231</v>
      </c>
      <c r="C41" s="125" t="s">
        <v>182</v>
      </c>
      <c r="D41" s="125" t="s">
        <v>183</v>
      </c>
      <c r="E41" s="126">
        <v>3041600</v>
      </c>
      <c r="F41" s="126">
        <v>0</v>
      </c>
      <c r="G41" s="126">
        <v>0</v>
      </c>
      <c r="H41" s="126">
        <v>0</v>
      </c>
      <c r="I41" s="126">
        <v>3041600</v>
      </c>
      <c r="J41" s="127">
        <v>0.42</v>
      </c>
      <c r="K41" s="128" t="s">
        <v>321</v>
      </c>
    </row>
    <row r="42" spans="1:11" s="124" customFormat="1" ht="37.5" x14ac:dyDescent="0.3">
      <c r="A42" s="125">
        <v>4</v>
      </c>
      <c r="B42" s="125" t="s">
        <v>232</v>
      </c>
      <c r="C42" s="125" t="s">
        <v>182</v>
      </c>
      <c r="D42" s="125" t="s">
        <v>183</v>
      </c>
      <c r="E42" s="126">
        <v>3270800</v>
      </c>
      <c r="F42" s="126">
        <v>0</v>
      </c>
      <c r="G42" s="126">
        <v>0</v>
      </c>
      <c r="H42" s="126">
        <v>0</v>
      </c>
      <c r="I42" s="126">
        <v>3270800</v>
      </c>
      <c r="J42" s="127">
        <v>0.45</v>
      </c>
      <c r="K42" s="128" t="s">
        <v>321</v>
      </c>
    </row>
    <row r="43" spans="1:11" ht="37.5" x14ac:dyDescent="0.3">
      <c r="A43" s="98">
        <v>5</v>
      </c>
      <c r="B43" s="98" t="s">
        <v>233</v>
      </c>
      <c r="C43" s="98" t="s">
        <v>209</v>
      </c>
      <c r="D43" s="98" t="s">
        <v>183</v>
      </c>
      <c r="E43" s="99">
        <v>35000</v>
      </c>
      <c r="F43" s="99">
        <v>0</v>
      </c>
      <c r="G43" s="99">
        <v>0</v>
      </c>
      <c r="H43" s="99">
        <v>0</v>
      </c>
      <c r="I43" s="99">
        <v>35000</v>
      </c>
      <c r="J43" s="100">
        <v>0</v>
      </c>
    </row>
    <row r="44" spans="1:11" ht="37.5" x14ac:dyDescent="0.3">
      <c r="A44" s="98">
        <v>6</v>
      </c>
      <c r="B44" s="98" t="s">
        <v>234</v>
      </c>
      <c r="C44" s="98" t="s">
        <v>182</v>
      </c>
      <c r="D44" s="98" t="s">
        <v>183</v>
      </c>
      <c r="E44" s="99">
        <v>100000</v>
      </c>
      <c r="F44" s="99">
        <v>0</v>
      </c>
      <c r="G44" s="99">
        <v>0</v>
      </c>
      <c r="H44" s="99">
        <v>0</v>
      </c>
      <c r="I44" s="99">
        <v>100000</v>
      </c>
      <c r="J44" s="100">
        <v>0.01</v>
      </c>
    </row>
    <row r="45" spans="1:11" ht="37.5" x14ac:dyDescent="0.3">
      <c r="A45" s="125">
        <v>7</v>
      </c>
      <c r="B45" s="125" t="s">
        <v>235</v>
      </c>
      <c r="C45" s="125" t="s">
        <v>182</v>
      </c>
      <c r="D45" s="125" t="s">
        <v>183</v>
      </c>
      <c r="E45" s="126">
        <v>2731000</v>
      </c>
      <c r="F45" s="126">
        <v>0</v>
      </c>
      <c r="G45" s="126">
        <v>0</v>
      </c>
      <c r="H45" s="126">
        <v>0</v>
      </c>
      <c r="I45" s="126">
        <v>2731000</v>
      </c>
      <c r="J45" s="127">
        <v>0.38</v>
      </c>
      <c r="K45" s="128" t="s">
        <v>321</v>
      </c>
    </row>
    <row r="46" spans="1:11" x14ac:dyDescent="0.3">
      <c r="A46" s="125">
        <v>8</v>
      </c>
      <c r="B46" s="125" t="s">
        <v>236</v>
      </c>
      <c r="C46" s="125" t="s">
        <v>182</v>
      </c>
      <c r="D46" s="125" t="s">
        <v>183</v>
      </c>
      <c r="E46" s="126">
        <v>1232250</v>
      </c>
      <c r="F46" s="126">
        <v>0</v>
      </c>
      <c r="G46" s="126">
        <v>0</v>
      </c>
      <c r="H46" s="126">
        <v>0</v>
      </c>
      <c r="I46" s="126">
        <v>1232250</v>
      </c>
      <c r="J46" s="100">
        <v>0.17</v>
      </c>
      <c r="K46" s="128" t="s">
        <v>321</v>
      </c>
    </row>
    <row r="47" spans="1:11" ht="75" x14ac:dyDescent="0.3">
      <c r="A47" s="98">
        <v>9</v>
      </c>
      <c r="B47" s="98" t="s">
        <v>237</v>
      </c>
      <c r="C47" s="98" t="s">
        <v>209</v>
      </c>
      <c r="D47" s="98" t="s">
        <v>165</v>
      </c>
      <c r="E47" s="99">
        <v>200000</v>
      </c>
      <c r="F47" s="99">
        <v>0</v>
      </c>
      <c r="G47" s="99">
        <v>0</v>
      </c>
      <c r="H47" s="99">
        <v>0</v>
      </c>
      <c r="I47" s="99">
        <v>200000</v>
      </c>
      <c r="J47" s="100">
        <v>0.03</v>
      </c>
    </row>
    <row r="48" spans="1:11" ht="37.5" x14ac:dyDescent="0.3">
      <c r="A48" s="125">
        <v>31</v>
      </c>
      <c r="B48" s="125" t="s">
        <v>238</v>
      </c>
      <c r="C48" s="125" t="s">
        <v>182</v>
      </c>
      <c r="D48" s="125" t="s">
        <v>183</v>
      </c>
      <c r="E48" s="126">
        <v>0</v>
      </c>
      <c r="F48" s="126">
        <v>0</v>
      </c>
      <c r="G48" s="126">
        <v>1896468</v>
      </c>
      <c r="H48" s="126">
        <v>0</v>
      </c>
      <c r="I48" s="126">
        <v>1896468</v>
      </c>
      <c r="J48" s="127">
        <v>0.26</v>
      </c>
      <c r="K48" s="128" t="s">
        <v>321</v>
      </c>
    </row>
    <row r="49" spans="1:11" ht="37.5" x14ac:dyDescent="0.3">
      <c r="A49" s="125">
        <v>32</v>
      </c>
      <c r="B49" s="125" t="s">
        <v>239</v>
      </c>
      <c r="C49" s="125" t="s">
        <v>182</v>
      </c>
      <c r="D49" s="125" t="s">
        <v>183</v>
      </c>
      <c r="E49" s="126">
        <v>0</v>
      </c>
      <c r="F49" s="126">
        <v>0</v>
      </c>
      <c r="G49" s="126">
        <v>3520932</v>
      </c>
      <c r="H49" s="126">
        <v>0</v>
      </c>
      <c r="I49" s="126">
        <v>3520932</v>
      </c>
      <c r="J49" s="127">
        <v>0.48</v>
      </c>
      <c r="K49" s="128" t="s">
        <v>321</v>
      </c>
    </row>
    <row r="50" spans="1:11" x14ac:dyDescent="0.3">
      <c r="A50" s="125">
        <v>33</v>
      </c>
      <c r="B50" s="125" t="s">
        <v>240</v>
      </c>
      <c r="C50" s="125" t="s">
        <v>182</v>
      </c>
      <c r="D50" s="125" t="s">
        <v>183</v>
      </c>
      <c r="E50" s="126">
        <v>0</v>
      </c>
      <c r="F50" s="126">
        <v>0</v>
      </c>
      <c r="G50" s="126">
        <v>0</v>
      </c>
      <c r="H50" s="126">
        <v>96000</v>
      </c>
      <c r="I50" s="126">
        <v>96000</v>
      </c>
      <c r="J50" s="127">
        <v>0.01</v>
      </c>
      <c r="K50" s="128" t="s">
        <v>321</v>
      </c>
    </row>
    <row r="51" spans="1:11" ht="37.5" x14ac:dyDescent="0.3">
      <c r="A51" s="125">
        <v>34</v>
      </c>
      <c r="B51" s="125" t="s">
        <v>241</v>
      </c>
      <c r="C51" s="125" t="s">
        <v>182</v>
      </c>
      <c r="D51" s="125" t="s">
        <v>183</v>
      </c>
      <c r="E51" s="126">
        <v>0</v>
      </c>
      <c r="F51" s="126">
        <v>0</v>
      </c>
      <c r="G51" s="126">
        <v>0</v>
      </c>
      <c r="H51" s="126">
        <v>837300</v>
      </c>
      <c r="I51" s="126">
        <v>837300</v>
      </c>
      <c r="J51" s="127">
        <v>0.12</v>
      </c>
      <c r="K51" s="128" t="s">
        <v>321</v>
      </c>
    </row>
    <row r="52" spans="1:11" x14ac:dyDescent="0.3">
      <c r="A52" s="125">
        <v>35</v>
      </c>
      <c r="B52" s="125" t="s">
        <v>242</v>
      </c>
      <c r="C52" s="125" t="s">
        <v>182</v>
      </c>
      <c r="D52" s="125" t="s">
        <v>183</v>
      </c>
      <c r="E52" s="126">
        <v>0</v>
      </c>
      <c r="F52" s="126">
        <v>0</v>
      </c>
      <c r="G52" s="126">
        <v>0</v>
      </c>
      <c r="H52" s="126">
        <v>4282300</v>
      </c>
      <c r="I52" s="126">
        <v>4282300</v>
      </c>
      <c r="J52" s="127">
        <v>0.59</v>
      </c>
      <c r="K52" s="128" t="s">
        <v>321</v>
      </c>
    </row>
    <row r="53" spans="1:11" x14ac:dyDescent="0.3">
      <c r="A53" s="125">
        <v>36</v>
      </c>
      <c r="B53" s="125" t="s">
        <v>243</v>
      </c>
      <c r="C53" s="125" t="s">
        <v>182</v>
      </c>
      <c r="D53" s="125" t="s">
        <v>183</v>
      </c>
      <c r="E53" s="126">
        <v>0</v>
      </c>
      <c r="F53" s="126">
        <v>0</v>
      </c>
      <c r="G53" s="126">
        <v>0</v>
      </c>
      <c r="H53" s="126">
        <v>357800</v>
      </c>
      <c r="I53" s="126">
        <v>357800</v>
      </c>
      <c r="J53" s="127">
        <v>0.05</v>
      </c>
      <c r="K53" s="128" t="s">
        <v>321</v>
      </c>
    </row>
    <row r="54" spans="1:11" x14ac:dyDescent="0.3">
      <c r="A54" s="125">
        <v>37</v>
      </c>
      <c r="B54" s="125" t="s">
        <v>244</v>
      </c>
      <c r="C54" s="125" t="s">
        <v>182</v>
      </c>
      <c r="D54" s="125" t="s">
        <v>183</v>
      </c>
      <c r="E54" s="126">
        <v>0</v>
      </c>
      <c r="F54" s="126">
        <v>0</v>
      </c>
      <c r="G54" s="126">
        <v>0</v>
      </c>
      <c r="H54" s="126">
        <v>324700</v>
      </c>
      <c r="I54" s="126">
        <v>324700</v>
      </c>
      <c r="J54" s="127">
        <v>0.04</v>
      </c>
      <c r="K54" s="128" t="s">
        <v>321</v>
      </c>
    </row>
    <row r="55" spans="1:11" x14ac:dyDescent="0.3">
      <c r="A55" s="125">
        <v>38</v>
      </c>
      <c r="B55" s="125" t="s">
        <v>245</v>
      </c>
      <c r="C55" s="125" t="s">
        <v>182</v>
      </c>
      <c r="D55" s="125" t="s">
        <v>183</v>
      </c>
      <c r="E55" s="126">
        <v>0</v>
      </c>
      <c r="F55" s="126">
        <v>0</v>
      </c>
      <c r="G55" s="126">
        <v>0</v>
      </c>
      <c r="H55" s="126">
        <v>3619000</v>
      </c>
      <c r="I55" s="126">
        <v>3619000</v>
      </c>
      <c r="J55" s="127">
        <v>0.5</v>
      </c>
      <c r="K55" s="128" t="s">
        <v>321</v>
      </c>
    </row>
    <row r="56" spans="1:11" ht="37.5" x14ac:dyDescent="0.3">
      <c r="A56" s="125">
        <v>39</v>
      </c>
      <c r="B56" s="125" t="s">
        <v>246</v>
      </c>
      <c r="C56" s="125" t="s">
        <v>182</v>
      </c>
      <c r="D56" s="125" t="s">
        <v>183</v>
      </c>
      <c r="E56" s="126">
        <v>0</v>
      </c>
      <c r="F56" s="126">
        <v>0</v>
      </c>
      <c r="G56" s="126">
        <v>0</v>
      </c>
      <c r="H56" s="126">
        <v>2804600</v>
      </c>
      <c r="I56" s="126">
        <v>2804600</v>
      </c>
      <c r="J56" s="127">
        <v>0.39</v>
      </c>
      <c r="K56" s="128" t="s">
        <v>321</v>
      </c>
    </row>
    <row r="57" spans="1:11" ht="56.25" x14ac:dyDescent="0.3">
      <c r="A57" s="98">
        <v>40</v>
      </c>
      <c r="B57" s="98" t="s">
        <v>247</v>
      </c>
      <c r="C57" s="98" t="s">
        <v>182</v>
      </c>
      <c r="D57" s="98" t="s">
        <v>206</v>
      </c>
      <c r="E57" s="99">
        <v>0</v>
      </c>
      <c r="F57" s="99">
        <v>0</v>
      </c>
      <c r="G57" s="99">
        <v>0</v>
      </c>
      <c r="H57" s="99">
        <v>1605263</v>
      </c>
      <c r="I57" s="99">
        <v>1605263</v>
      </c>
      <c r="J57" s="100">
        <v>0.22</v>
      </c>
    </row>
    <row r="58" spans="1:11" ht="37.5" x14ac:dyDescent="0.3">
      <c r="A58" s="98">
        <v>41</v>
      </c>
      <c r="B58" s="98" t="s">
        <v>248</v>
      </c>
      <c r="C58" s="98" t="s">
        <v>182</v>
      </c>
      <c r="D58" s="98" t="s">
        <v>206</v>
      </c>
      <c r="E58" s="99">
        <v>0</v>
      </c>
      <c r="F58" s="99">
        <v>0</v>
      </c>
      <c r="G58" s="99">
        <v>0</v>
      </c>
      <c r="H58" s="99">
        <v>1818780</v>
      </c>
      <c r="I58" s="99">
        <v>1818780</v>
      </c>
      <c r="J58" s="100">
        <v>0.25</v>
      </c>
    </row>
    <row r="59" spans="1:11" ht="37.5" x14ac:dyDescent="0.3">
      <c r="A59" s="98">
        <v>42</v>
      </c>
      <c r="B59" s="98" t="s">
        <v>249</v>
      </c>
      <c r="C59" s="98" t="s">
        <v>182</v>
      </c>
      <c r="D59" s="98" t="s">
        <v>206</v>
      </c>
      <c r="E59" s="99">
        <v>0</v>
      </c>
      <c r="F59" s="99">
        <v>0</v>
      </c>
      <c r="G59" s="99">
        <v>0</v>
      </c>
      <c r="H59" s="99">
        <v>822374</v>
      </c>
      <c r="I59" s="99">
        <v>822374</v>
      </c>
      <c r="J59" s="100">
        <v>0.11</v>
      </c>
    </row>
    <row r="60" spans="1:11" ht="37.5" x14ac:dyDescent="0.3">
      <c r="A60" s="98">
        <v>43</v>
      </c>
      <c r="B60" s="98" t="s">
        <v>250</v>
      </c>
      <c r="C60" s="98" t="s">
        <v>182</v>
      </c>
      <c r="D60" s="98" t="s">
        <v>206</v>
      </c>
      <c r="E60" s="99">
        <v>0</v>
      </c>
      <c r="F60" s="99">
        <v>0</v>
      </c>
      <c r="G60" s="99">
        <v>0</v>
      </c>
      <c r="H60" s="99">
        <v>360000</v>
      </c>
      <c r="I60" s="99">
        <v>360000</v>
      </c>
      <c r="J60" s="100">
        <v>0.05</v>
      </c>
    </row>
    <row r="61" spans="1:11" ht="56.25" x14ac:dyDescent="0.3">
      <c r="A61" s="98">
        <v>44</v>
      </c>
      <c r="B61" s="98" t="s">
        <v>251</v>
      </c>
      <c r="C61" s="98" t="s">
        <v>182</v>
      </c>
      <c r="D61" s="98" t="s">
        <v>206</v>
      </c>
      <c r="E61" s="99">
        <v>0</v>
      </c>
      <c r="F61" s="99">
        <v>0</v>
      </c>
      <c r="G61" s="99">
        <v>0</v>
      </c>
      <c r="H61" s="99">
        <v>478548</v>
      </c>
      <c r="I61" s="99">
        <v>478548</v>
      </c>
      <c r="J61" s="100">
        <v>7.0000000000000007E-2</v>
      </c>
    </row>
    <row r="62" spans="1:11" x14ac:dyDescent="0.3">
      <c r="A62" s="125">
        <v>50</v>
      </c>
      <c r="B62" s="125" t="s">
        <v>252</v>
      </c>
      <c r="C62" s="125" t="s">
        <v>182</v>
      </c>
      <c r="D62" s="125" t="s">
        <v>183</v>
      </c>
      <c r="E62" s="126">
        <v>0</v>
      </c>
      <c r="F62" s="126">
        <v>948520</v>
      </c>
      <c r="G62" s="126">
        <v>0</v>
      </c>
      <c r="H62" s="126">
        <v>0</v>
      </c>
      <c r="I62" s="126">
        <v>948520</v>
      </c>
      <c r="J62" s="127">
        <v>0.13</v>
      </c>
      <c r="K62" s="128" t="s">
        <v>321</v>
      </c>
    </row>
    <row r="63" spans="1:11" ht="37.5" x14ac:dyDescent="0.3">
      <c r="A63" s="125">
        <v>51</v>
      </c>
      <c r="B63" s="125" t="s">
        <v>253</v>
      </c>
      <c r="C63" s="125" t="s">
        <v>182</v>
      </c>
      <c r="D63" s="125" t="s">
        <v>183</v>
      </c>
      <c r="E63" s="126">
        <v>0</v>
      </c>
      <c r="F63" s="126">
        <v>43292500</v>
      </c>
      <c r="G63" s="126">
        <v>0</v>
      </c>
      <c r="H63" s="126">
        <v>0</v>
      </c>
      <c r="I63" s="126">
        <v>43292500</v>
      </c>
      <c r="J63" s="127">
        <v>5.95</v>
      </c>
      <c r="K63" s="128" t="s">
        <v>321</v>
      </c>
    </row>
    <row r="64" spans="1:11" ht="37.5" x14ac:dyDescent="0.3">
      <c r="A64" s="98">
        <v>52</v>
      </c>
      <c r="B64" s="98" t="s">
        <v>254</v>
      </c>
      <c r="C64" s="98" t="s">
        <v>182</v>
      </c>
      <c r="D64" s="98" t="s">
        <v>183</v>
      </c>
      <c r="E64" s="99">
        <v>0</v>
      </c>
      <c r="F64" s="99">
        <v>189000</v>
      </c>
      <c r="G64" s="99">
        <v>0</v>
      </c>
      <c r="H64" s="99">
        <v>0</v>
      </c>
      <c r="I64" s="99">
        <v>189000</v>
      </c>
      <c r="J64" s="100">
        <v>0.03</v>
      </c>
    </row>
    <row r="65" spans="1:11" ht="37.5" x14ac:dyDescent="0.3">
      <c r="A65" s="98">
        <v>53</v>
      </c>
      <c r="B65" s="98" t="s">
        <v>255</v>
      </c>
      <c r="C65" s="98" t="s">
        <v>182</v>
      </c>
      <c r="D65" s="98" t="s">
        <v>183</v>
      </c>
      <c r="E65" s="99">
        <v>0</v>
      </c>
      <c r="F65" s="99">
        <v>38400</v>
      </c>
      <c r="G65" s="99">
        <v>0</v>
      </c>
      <c r="H65" s="99">
        <v>0</v>
      </c>
      <c r="I65" s="99">
        <v>38400</v>
      </c>
      <c r="J65" s="100">
        <v>0.01</v>
      </c>
    </row>
    <row r="66" spans="1:11" x14ac:dyDescent="0.3">
      <c r="A66" s="125">
        <v>54</v>
      </c>
      <c r="B66" s="125" t="s">
        <v>256</v>
      </c>
      <c r="C66" s="125" t="s">
        <v>182</v>
      </c>
      <c r="D66" s="125" t="s">
        <v>183</v>
      </c>
      <c r="E66" s="126">
        <v>0</v>
      </c>
      <c r="F66" s="126">
        <v>11770276</v>
      </c>
      <c r="G66" s="126">
        <v>0</v>
      </c>
      <c r="H66" s="126">
        <v>0</v>
      </c>
      <c r="I66" s="126">
        <v>11770276</v>
      </c>
      <c r="J66" s="127">
        <v>1.62</v>
      </c>
      <c r="K66" s="128" t="s">
        <v>321</v>
      </c>
    </row>
    <row r="67" spans="1:11" ht="37.5" x14ac:dyDescent="0.3">
      <c r="A67" s="98">
        <v>55</v>
      </c>
      <c r="B67" s="98" t="s">
        <v>257</v>
      </c>
      <c r="C67" s="98" t="s">
        <v>182</v>
      </c>
      <c r="D67" s="98" t="s">
        <v>183</v>
      </c>
      <c r="E67" s="99">
        <v>0</v>
      </c>
      <c r="F67" s="99">
        <v>450000</v>
      </c>
      <c r="G67" s="99">
        <v>0</v>
      </c>
      <c r="H67" s="99">
        <v>0</v>
      </c>
      <c r="I67" s="99">
        <v>450000</v>
      </c>
      <c r="J67" s="100">
        <v>0.06</v>
      </c>
    </row>
    <row r="68" spans="1:11" ht="37.5" x14ac:dyDescent="0.3">
      <c r="A68" s="98">
        <v>56</v>
      </c>
      <c r="B68" s="98" t="s">
        <v>258</v>
      </c>
      <c r="C68" s="98" t="s">
        <v>182</v>
      </c>
      <c r="D68" s="98" t="s">
        <v>183</v>
      </c>
      <c r="E68" s="99">
        <v>0</v>
      </c>
      <c r="F68" s="99">
        <v>685000</v>
      </c>
      <c r="G68" s="99">
        <v>0</v>
      </c>
      <c r="H68" s="99">
        <v>0</v>
      </c>
      <c r="I68" s="99">
        <v>685000</v>
      </c>
      <c r="J68" s="100">
        <v>0.09</v>
      </c>
    </row>
    <row r="69" spans="1:11" x14ac:dyDescent="0.3">
      <c r="A69" s="98">
        <v>57</v>
      </c>
      <c r="B69" s="98" t="s">
        <v>259</v>
      </c>
      <c r="C69" s="98" t="s">
        <v>182</v>
      </c>
      <c r="D69" s="98" t="s">
        <v>183</v>
      </c>
      <c r="E69" s="99">
        <v>0</v>
      </c>
      <c r="F69" s="99">
        <v>2792590</v>
      </c>
      <c r="G69" s="99">
        <v>0</v>
      </c>
      <c r="H69" s="99">
        <v>0</v>
      </c>
      <c r="I69" s="99">
        <v>2792590</v>
      </c>
      <c r="J69" s="100">
        <v>0.38</v>
      </c>
    </row>
    <row r="70" spans="1:11" ht="37.5" x14ac:dyDescent="0.3">
      <c r="A70" s="98">
        <v>58</v>
      </c>
      <c r="B70" s="98" t="s">
        <v>233</v>
      </c>
      <c r="C70" s="98" t="s">
        <v>182</v>
      </c>
      <c r="D70" s="98" t="s">
        <v>183</v>
      </c>
      <c r="E70" s="99">
        <v>0</v>
      </c>
      <c r="F70" s="99">
        <v>20000</v>
      </c>
      <c r="G70" s="99">
        <v>0</v>
      </c>
      <c r="H70" s="99">
        <v>0</v>
      </c>
      <c r="I70" s="99">
        <v>20000</v>
      </c>
      <c r="J70" s="100">
        <v>0</v>
      </c>
    </row>
    <row r="71" spans="1:11" x14ac:dyDescent="0.3">
      <c r="A71" s="98">
        <v>59</v>
      </c>
      <c r="B71" s="98" t="s">
        <v>260</v>
      </c>
      <c r="C71" s="98" t="s">
        <v>261</v>
      </c>
      <c r="D71" s="98" t="s">
        <v>183</v>
      </c>
      <c r="E71" s="99">
        <v>0</v>
      </c>
      <c r="F71" s="99">
        <v>135800</v>
      </c>
      <c r="G71" s="99">
        <v>0</v>
      </c>
      <c r="H71" s="99">
        <v>0</v>
      </c>
      <c r="I71" s="99">
        <v>135800</v>
      </c>
      <c r="J71" s="100">
        <v>0.02</v>
      </c>
    </row>
    <row r="72" spans="1:11" ht="37.5" x14ac:dyDescent="0.3">
      <c r="A72" s="98">
        <v>60</v>
      </c>
      <c r="B72" s="98" t="s">
        <v>262</v>
      </c>
      <c r="C72" s="98" t="s">
        <v>263</v>
      </c>
      <c r="D72" s="98" t="s">
        <v>183</v>
      </c>
      <c r="E72" s="99">
        <v>0</v>
      </c>
      <c r="F72" s="99">
        <v>224050</v>
      </c>
      <c r="G72" s="99">
        <v>0</v>
      </c>
      <c r="H72" s="99">
        <v>0</v>
      </c>
      <c r="I72" s="99">
        <v>224050</v>
      </c>
      <c r="J72" s="100">
        <v>0.03</v>
      </c>
    </row>
    <row r="73" spans="1:11" ht="37.5" x14ac:dyDescent="0.3">
      <c r="A73" s="98">
        <v>61</v>
      </c>
      <c r="B73" s="98" t="s">
        <v>264</v>
      </c>
      <c r="C73" s="98" t="s">
        <v>182</v>
      </c>
      <c r="D73" s="98" t="s">
        <v>183</v>
      </c>
      <c r="E73" s="99">
        <v>0</v>
      </c>
      <c r="F73" s="99">
        <v>178000</v>
      </c>
      <c r="G73" s="99">
        <v>0</v>
      </c>
      <c r="H73" s="99">
        <v>0</v>
      </c>
      <c r="I73" s="99">
        <v>178000</v>
      </c>
      <c r="J73" s="100">
        <v>0.02</v>
      </c>
    </row>
    <row r="74" spans="1:11" ht="56.25" x14ac:dyDescent="0.3">
      <c r="A74" s="98">
        <v>62</v>
      </c>
      <c r="B74" s="98" t="s">
        <v>265</v>
      </c>
      <c r="C74" s="98" t="s">
        <v>182</v>
      </c>
      <c r="D74" s="98" t="s">
        <v>183</v>
      </c>
      <c r="E74" s="99">
        <v>0</v>
      </c>
      <c r="F74" s="99">
        <v>60875</v>
      </c>
      <c r="G74" s="99">
        <v>0</v>
      </c>
      <c r="H74" s="99">
        <v>0</v>
      </c>
      <c r="I74" s="99">
        <v>60875</v>
      </c>
      <c r="J74" s="100">
        <v>0.01</v>
      </c>
    </row>
    <row r="75" spans="1:11" ht="37.5" x14ac:dyDescent="0.3">
      <c r="A75" s="98">
        <v>63</v>
      </c>
      <c r="B75" s="98" t="s">
        <v>266</v>
      </c>
      <c r="C75" s="98" t="s">
        <v>267</v>
      </c>
      <c r="D75" s="98" t="s">
        <v>183</v>
      </c>
      <c r="E75" s="99">
        <v>0</v>
      </c>
      <c r="F75" s="99">
        <v>32200</v>
      </c>
      <c r="G75" s="99">
        <v>0</v>
      </c>
      <c r="H75" s="99">
        <v>0</v>
      </c>
      <c r="I75" s="99">
        <v>32200</v>
      </c>
      <c r="J75" s="100">
        <v>0</v>
      </c>
    </row>
    <row r="76" spans="1:11" ht="37.5" x14ac:dyDescent="0.3">
      <c r="A76" s="98">
        <v>64</v>
      </c>
      <c r="B76" s="98" t="s">
        <v>268</v>
      </c>
      <c r="C76" s="98" t="s">
        <v>269</v>
      </c>
      <c r="D76" s="98" t="s">
        <v>183</v>
      </c>
      <c r="E76" s="99">
        <v>0</v>
      </c>
      <c r="F76" s="99">
        <v>165750</v>
      </c>
      <c r="G76" s="99">
        <v>0</v>
      </c>
      <c r="H76" s="99">
        <v>0</v>
      </c>
      <c r="I76" s="99">
        <v>165750</v>
      </c>
      <c r="J76" s="100">
        <v>0.02</v>
      </c>
    </row>
    <row r="77" spans="1:11" ht="37.5" x14ac:dyDescent="0.3">
      <c r="A77" s="98">
        <v>65</v>
      </c>
      <c r="B77" s="98" t="s">
        <v>270</v>
      </c>
      <c r="C77" s="98" t="s">
        <v>209</v>
      </c>
      <c r="D77" s="98" t="s">
        <v>183</v>
      </c>
      <c r="E77" s="99">
        <v>0</v>
      </c>
      <c r="F77" s="99">
        <v>48000</v>
      </c>
      <c r="G77" s="99">
        <v>0</v>
      </c>
      <c r="H77" s="99">
        <v>0</v>
      </c>
      <c r="I77" s="99">
        <v>48000</v>
      </c>
      <c r="J77" s="100">
        <v>0.01</v>
      </c>
    </row>
    <row r="78" spans="1:11" x14ac:dyDescent="0.3">
      <c r="A78" s="98">
        <v>66</v>
      </c>
      <c r="B78" s="98" t="s">
        <v>271</v>
      </c>
      <c r="C78" s="98" t="s">
        <v>182</v>
      </c>
      <c r="D78" s="98" t="s">
        <v>183</v>
      </c>
      <c r="E78" s="99">
        <v>0</v>
      </c>
      <c r="F78" s="99">
        <v>17400</v>
      </c>
      <c r="G78" s="99">
        <v>0</v>
      </c>
      <c r="H78" s="99">
        <v>0</v>
      </c>
      <c r="I78" s="99">
        <v>17400</v>
      </c>
      <c r="J78" s="100">
        <v>0</v>
      </c>
    </row>
    <row r="79" spans="1:11" ht="37.5" x14ac:dyDescent="0.3">
      <c r="A79" s="98">
        <v>67</v>
      </c>
      <c r="B79" s="98" t="s">
        <v>272</v>
      </c>
      <c r="C79" s="98" t="s">
        <v>182</v>
      </c>
      <c r="D79" s="98" t="s">
        <v>183</v>
      </c>
      <c r="E79" s="99">
        <v>0</v>
      </c>
      <c r="F79" s="99">
        <v>12044889</v>
      </c>
      <c r="G79" s="99">
        <v>0</v>
      </c>
      <c r="H79" s="99">
        <v>0</v>
      </c>
      <c r="I79" s="99">
        <v>12044889</v>
      </c>
      <c r="J79" s="100">
        <v>1.65</v>
      </c>
    </row>
    <row r="80" spans="1:11" ht="37.5" x14ac:dyDescent="0.3">
      <c r="A80" s="98">
        <v>68</v>
      </c>
      <c r="B80" s="98" t="s">
        <v>273</v>
      </c>
      <c r="C80" s="98" t="s">
        <v>182</v>
      </c>
      <c r="D80" s="98" t="s">
        <v>183</v>
      </c>
      <c r="E80" s="99">
        <v>0</v>
      </c>
      <c r="F80" s="99">
        <v>10000</v>
      </c>
      <c r="G80" s="99">
        <v>0</v>
      </c>
      <c r="H80" s="99">
        <v>0</v>
      </c>
      <c r="I80" s="99">
        <v>10000</v>
      </c>
      <c r="J80" s="100">
        <v>0</v>
      </c>
    </row>
    <row r="81" spans="1:10" ht="37.5" x14ac:dyDescent="0.3">
      <c r="A81" s="98">
        <v>69</v>
      </c>
      <c r="B81" s="98" t="s">
        <v>274</v>
      </c>
      <c r="C81" s="98" t="s">
        <v>275</v>
      </c>
      <c r="D81" s="98" t="s">
        <v>183</v>
      </c>
      <c r="E81" s="99">
        <v>0</v>
      </c>
      <c r="F81" s="99">
        <v>158220</v>
      </c>
      <c r="G81" s="99">
        <v>0</v>
      </c>
      <c r="H81" s="99">
        <v>0</v>
      </c>
      <c r="I81" s="99">
        <v>158220</v>
      </c>
      <c r="J81" s="100">
        <v>0.02</v>
      </c>
    </row>
    <row r="82" spans="1:10" ht="75" x14ac:dyDescent="0.3">
      <c r="A82" s="98">
        <v>70</v>
      </c>
      <c r="B82" s="98" t="s">
        <v>276</v>
      </c>
      <c r="C82" s="98" t="s">
        <v>209</v>
      </c>
      <c r="D82" s="98" t="s">
        <v>165</v>
      </c>
      <c r="E82" s="99">
        <v>0</v>
      </c>
      <c r="F82" s="99">
        <v>45000</v>
      </c>
      <c r="G82" s="99">
        <v>0</v>
      </c>
      <c r="H82" s="99">
        <v>0</v>
      </c>
      <c r="I82" s="99">
        <v>45000</v>
      </c>
      <c r="J82" s="100">
        <v>0.01</v>
      </c>
    </row>
    <row r="83" spans="1:10" ht="75" x14ac:dyDescent="0.3">
      <c r="A83" s="98">
        <v>71</v>
      </c>
      <c r="B83" s="98" t="s">
        <v>277</v>
      </c>
      <c r="C83" s="98" t="s">
        <v>182</v>
      </c>
      <c r="D83" s="98" t="s">
        <v>165</v>
      </c>
      <c r="E83" s="99">
        <v>0</v>
      </c>
      <c r="F83" s="99">
        <v>25000</v>
      </c>
      <c r="G83" s="99">
        <v>0</v>
      </c>
      <c r="H83" s="99">
        <v>0</v>
      </c>
      <c r="I83" s="99">
        <v>25000</v>
      </c>
      <c r="J83" s="100">
        <v>0</v>
      </c>
    </row>
    <row r="84" spans="1:10" ht="56.25" x14ac:dyDescent="0.3">
      <c r="A84" s="98">
        <v>72</v>
      </c>
      <c r="B84" s="98" t="s">
        <v>278</v>
      </c>
      <c r="C84" s="98" t="s">
        <v>182</v>
      </c>
      <c r="D84" s="98" t="s">
        <v>165</v>
      </c>
      <c r="E84" s="99">
        <v>0</v>
      </c>
      <c r="F84" s="99">
        <v>76000</v>
      </c>
      <c r="G84" s="99">
        <v>0</v>
      </c>
      <c r="H84" s="99">
        <v>0</v>
      </c>
      <c r="I84" s="99">
        <v>76000</v>
      </c>
      <c r="J84" s="100">
        <v>0.01</v>
      </c>
    </row>
    <row r="85" spans="1:10" ht="56.25" x14ac:dyDescent="0.3">
      <c r="A85" s="98">
        <v>73</v>
      </c>
      <c r="B85" s="98" t="s">
        <v>279</v>
      </c>
      <c r="C85" s="98" t="s">
        <v>182</v>
      </c>
      <c r="D85" s="98" t="s">
        <v>165</v>
      </c>
      <c r="E85" s="99">
        <v>0</v>
      </c>
      <c r="F85" s="99">
        <v>57500</v>
      </c>
      <c r="G85" s="99">
        <v>0</v>
      </c>
      <c r="H85" s="99">
        <v>0</v>
      </c>
      <c r="I85" s="99">
        <v>57500</v>
      </c>
      <c r="J85" s="100">
        <v>0.01</v>
      </c>
    </row>
    <row r="86" spans="1:10" ht="37.5" x14ac:dyDescent="0.3">
      <c r="A86" s="98">
        <v>74</v>
      </c>
      <c r="B86" s="98" t="s">
        <v>280</v>
      </c>
      <c r="C86" s="98" t="s">
        <v>182</v>
      </c>
      <c r="D86" s="98" t="s">
        <v>165</v>
      </c>
      <c r="E86" s="99">
        <v>0</v>
      </c>
      <c r="F86" s="99">
        <v>40600</v>
      </c>
      <c r="G86" s="99">
        <v>0</v>
      </c>
      <c r="H86" s="99">
        <v>0</v>
      </c>
      <c r="I86" s="99">
        <v>40600</v>
      </c>
      <c r="J86" s="100">
        <v>0.01</v>
      </c>
    </row>
    <row r="87" spans="1:10" x14ac:dyDescent="0.3">
      <c r="A87" s="98">
        <v>75</v>
      </c>
      <c r="B87" s="98" t="s">
        <v>281</v>
      </c>
      <c r="C87" s="98" t="s">
        <v>182</v>
      </c>
      <c r="D87" s="98" t="s">
        <v>165</v>
      </c>
      <c r="E87" s="99">
        <v>0</v>
      </c>
      <c r="F87" s="99">
        <v>305300</v>
      </c>
      <c r="G87" s="99">
        <v>0</v>
      </c>
      <c r="H87" s="99">
        <v>0</v>
      </c>
      <c r="I87" s="99">
        <v>305300</v>
      </c>
      <c r="J87" s="100">
        <v>0.04</v>
      </c>
    </row>
    <row r="88" spans="1:10" ht="93.75" x14ac:dyDescent="0.3">
      <c r="A88" s="98">
        <v>76</v>
      </c>
      <c r="B88" s="98" t="s">
        <v>282</v>
      </c>
      <c r="C88" s="98" t="s">
        <v>182</v>
      </c>
      <c r="D88" s="98" t="s">
        <v>165</v>
      </c>
      <c r="E88" s="99">
        <v>0</v>
      </c>
      <c r="F88" s="99">
        <v>80000</v>
      </c>
      <c r="G88" s="99">
        <v>0</v>
      </c>
      <c r="H88" s="99">
        <v>0</v>
      </c>
      <c r="I88" s="99">
        <v>80000</v>
      </c>
      <c r="J88" s="100">
        <v>0.01</v>
      </c>
    </row>
    <row r="89" spans="1:10" ht="56.25" x14ac:dyDescent="0.3">
      <c r="A89" s="98">
        <v>77</v>
      </c>
      <c r="B89" s="98" t="s">
        <v>283</v>
      </c>
      <c r="C89" s="98" t="s">
        <v>182</v>
      </c>
      <c r="D89" s="98" t="s">
        <v>206</v>
      </c>
      <c r="E89" s="99">
        <v>0</v>
      </c>
      <c r="F89" s="99">
        <v>287490</v>
      </c>
      <c r="G89" s="99">
        <v>0</v>
      </c>
      <c r="H89" s="99">
        <v>0</v>
      </c>
      <c r="I89" s="99">
        <v>287490</v>
      </c>
      <c r="J89" s="100">
        <v>0.04</v>
      </c>
    </row>
    <row r="90" spans="1:10" ht="37.5" x14ac:dyDescent="0.3">
      <c r="A90" s="98">
        <v>78</v>
      </c>
      <c r="B90" s="98" t="s">
        <v>284</v>
      </c>
      <c r="C90" s="98" t="s">
        <v>182</v>
      </c>
      <c r="D90" s="98" t="s">
        <v>206</v>
      </c>
      <c r="E90" s="99">
        <v>0</v>
      </c>
      <c r="F90" s="99">
        <v>222205</v>
      </c>
      <c r="G90" s="99">
        <v>0</v>
      </c>
      <c r="H90" s="99">
        <v>0</v>
      </c>
      <c r="I90" s="99">
        <v>222205</v>
      </c>
      <c r="J90" s="100">
        <v>0.03</v>
      </c>
    </row>
    <row r="91" spans="1:10" ht="37.5" x14ac:dyDescent="0.3">
      <c r="A91" s="98">
        <v>79</v>
      </c>
      <c r="B91" s="98" t="s">
        <v>285</v>
      </c>
      <c r="C91" s="98" t="s">
        <v>182</v>
      </c>
      <c r="D91" s="98" t="s">
        <v>206</v>
      </c>
      <c r="E91" s="99">
        <v>0</v>
      </c>
      <c r="F91" s="99">
        <v>313100</v>
      </c>
      <c r="G91" s="99">
        <v>0</v>
      </c>
      <c r="H91" s="99">
        <v>0</v>
      </c>
      <c r="I91" s="99">
        <v>313100</v>
      </c>
      <c r="J91" s="100">
        <v>0.04</v>
      </c>
    </row>
    <row r="92" spans="1:10" ht="56.25" x14ac:dyDescent="0.3">
      <c r="A92" s="98">
        <v>80</v>
      </c>
      <c r="B92" s="98" t="s">
        <v>286</v>
      </c>
      <c r="C92" s="98" t="s">
        <v>182</v>
      </c>
      <c r="D92" s="98" t="s">
        <v>206</v>
      </c>
      <c r="E92" s="99">
        <v>0</v>
      </c>
      <c r="F92" s="99">
        <v>76400</v>
      </c>
      <c r="G92" s="99">
        <v>0</v>
      </c>
      <c r="H92" s="99">
        <v>0</v>
      </c>
      <c r="I92" s="99">
        <v>76400</v>
      </c>
      <c r="J92" s="100">
        <v>0.01</v>
      </c>
    </row>
    <row r="93" spans="1:10" ht="37.5" x14ac:dyDescent="0.3">
      <c r="A93" s="98">
        <v>81</v>
      </c>
      <c r="B93" s="98" t="s">
        <v>287</v>
      </c>
      <c r="C93" s="98" t="s">
        <v>216</v>
      </c>
      <c r="D93" s="98" t="s">
        <v>206</v>
      </c>
      <c r="E93" s="99">
        <v>0</v>
      </c>
      <c r="F93" s="99">
        <v>118900</v>
      </c>
      <c r="G93" s="99">
        <v>0</v>
      </c>
      <c r="H93" s="99">
        <v>0</v>
      </c>
      <c r="I93" s="99">
        <v>118900</v>
      </c>
      <c r="J93" s="100">
        <v>0.02</v>
      </c>
    </row>
    <row r="94" spans="1:10" ht="37.5" x14ac:dyDescent="0.3">
      <c r="A94" s="98">
        <v>82</v>
      </c>
      <c r="B94" s="98" t="s">
        <v>288</v>
      </c>
      <c r="C94" s="98" t="s">
        <v>182</v>
      </c>
      <c r="D94" s="98" t="s">
        <v>206</v>
      </c>
      <c r="E94" s="99">
        <v>0</v>
      </c>
      <c r="F94" s="99">
        <v>49800</v>
      </c>
      <c r="G94" s="99">
        <v>0</v>
      </c>
      <c r="H94" s="99">
        <v>0</v>
      </c>
      <c r="I94" s="99">
        <v>49800</v>
      </c>
      <c r="J94" s="100">
        <v>0.01</v>
      </c>
    </row>
    <row r="95" spans="1:10" x14ac:dyDescent="0.3">
      <c r="A95" s="98">
        <v>83</v>
      </c>
      <c r="B95" s="98" t="s">
        <v>289</v>
      </c>
      <c r="C95" s="98" t="s">
        <v>290</v>
      </c>
      <c r="D95" s="98" t="s">
        <v>206</v>
      </c>
      <c r="E95" s="99">
        <v>0</v>
      </c>
      <c r="F95" s="99">
        <v>13400</v>
      </c>
      <c r="G95" s="99">
        <v>0</v>
      </c>
      <c r="H95" s="99">
        <v>0</v>
      </c>
      <c r="I95" s="99">
        <v>13400</v>
      </c>
      <c r="J95" s="100">
        <v>0</v>
      </c>
    </row>
    <row r="96" spans="1:10" ht="37.5" x14ac:dyDescent="0.3">
      <c r="A96" s="98">
        <v>84</v>
      </c>
      <c r="B96" s="98" t="s">
        <v>291</v>
      </c>
      <c r="C96" s="98" t="s">
        <v>209</v>
      </c>
      <c r="D96" s="98" t="s">
        <v>206</v>
      </c>
      <c r="E96" s="99">
        <v>0</v>
      </c>
      <c r="F96" s="99">
        <v>659840</v>
      </c>
      <c r="G96" s="99">
        <v>0</v>
      </c>
      <c r="H96" s="99">
        <v>0</v>
      </c>
      <c r="I96" s="99">
        <v>659840</v>
      </c>
      <c r="J96" s="100">
        <v>0.09</v>
      </c>
    </row>
    <row r="97" spans="1:10" x14ac:dyDescent="0.3">
      <c r="A97" s="101"/>
      <c r="B97" s="102" t="s">
        <v>292</v>
      </c>
      <c r="C97" s="101"/>
      <c r="D97" s="101"/>
      <c r="E97" s="103">
        <v>30</v>
      </c>
      <c r="F97" s="103">
        <v>103</v>
      </c>
      <c r="G97" s="103">
        <v>2</v>
      </c>
      <c r="H97" s="103">
        <v>17</v>
      </c>
      <c r="I97" s="103">
        <v>152</v>
      </c>
      <c r="J97" s="104"/>
    </row>
    <row r="98" spans="1:10" ht="75" x14ac:dyDescent="0.3">
      <c r="A98" s="94"/>
      <c r="B98" s="95" t="s">
        <v>293</v>
      </c>
      <c r="C98" s="94"/>
      <c r="D98" s="94"/>
      <c r="E98" s="96">
        <v>0</v>
      </c>
      <c r="F98" s="96">
        <v>442800</v>
      </c>
      <c r="G98" s="96">
        <v>0</v>
      </c>
      <c r="H98" s="96">
        <v>0</v>
      </c>
      <c r="I98" s="96">
        <v>442800</v>
      </c>
      <c r="J98" s="97">
        <v>0.06</v>
      </c>
    </row>
    <row r="99" spans="1:10" x14ac:dyDescent="0.3">
      <c r="A99" s="98">
        <v>1</v>
      </c>
      <c r="B99" s="98" t="s">
        <v>294</v>
      </c>
      <c r="C99" s="98" t="s">
        <v>182</v>
      </c>
      <c r="D99" s="98" t="s">
        <v>183</v>
      </c>
      <c r="E99" s="99">
        <v>0</v>
      </c>
      <c r="F99" s="99">
        <v>172800</v>
      </c>
      <c r="G99" s="99">
        <v>0</v>
      </c>
      <c r="H99" s="99">
        <v>0</v>
      </c>
      <c r="I99" s="99">
        <v>172800</v>
      </c>
      <c r="J99" s="100">
        <v>0.02</v>
      </c>
    </row>
    <row r="100" spans="1:10" x14ac:dyDescent="0.3">
      <c r="A100" s="98">
        <v>2</v>
      </c>
      <c r="B100" s="98" t="s">
        <v>295</v>
      </c>
      <c r="C100" s="98" t="s">
        <v>182</v>
      </c>
      <c r="D100" s="98" t="s">
        <v>183</v>
      </c>
      <c r="E100" s="99">
        <v>0</v>
      </c>
      <c r="F100" s="99">
        <v>180000</v>
      </c>
      <c r="G100" s="99">
        <v>0</v>
      </c>
      <c r="H100" s="99">
        <v>0</v>
      </c>
      <c r="I100" s="99">
        <v>180000</v>
      </c>
      <c r="J100" s="100">
        <v>0.02</v>
      </c>
    </row>
    <row r="101" spans="1:10" x14ac:dyDescent="0.3">
      <c r="A101" s="98">
        <v>3</v>
      </c>
      <c r="B101" s="98" t="s">
        <v>296</v>
      </c>
      <c r="C101" s="98" t="s">
        <v>209</v>
      </c>
      <c r="D101" s="98" t="s">
        <v>165</v>
      </c>
      <c r="E101" s="99">
        <v>0</v>
      </c>
      <c r="F101" s="99">
        <v>20000</v>
      </c>
      <c r="G101" s="99">
        <v>0</v>
      </c>
      <c r="H101" s="99">
        <v>0</v>
      </c>
      <c r="I101" s="99">
        <v>20000</v>
      </c>
      <c r="J101" s="100">
        <v>0</v>
      </c>
    </row>
    <row r="102" spans="1:10" x14ac:dyDescent="0.3">
      <c r="A102" s="101"/>
      <c r="B102" s="102" t="s">
        <v>292</v>
      </c>
      <c r="C102" s="101"/>
      <c r="D102" s="101"/>
      <c r="E102" s="103">
        <v>0</v>
      </c>
      <c r="F102" s="103">
        <v>5</v>
      </c>
      <c r="G102" s="103">
        <v>0</v>
      </c>
      <c r="H102" s="103">
        <v>0</v>
      </c>
      <c r="I102" s="103">
        <v>5</v>
      </c>
      <c r="J102" s="104"/>
    </row>
    <row r="103" spans="1:10" x14ac:dyDescent="0.3">
      <c r="A103" s="105"/>
      <c r="B103" s="106" t="s">
        <v>297</v>
      </c>
      <c r="C103" s="105"/>
      <c r="D103" s="105"/>
      <c r="E103" s="107">
        <v>30</v>
      </c>
      <c r="F103" s="107">
        <v>108</v>
      </c>
      <c r="G103" s="107">
        <v>2</v>
      </c>
      <c r="H103" s="107">
        <v>17</v>
      </c>
      <c r="I103" s="107">
        <v>157</v>
      </c>
      <c r="J103" s="108"/>
    </row>
    <row r="104" spans="1:10" x14ac:dyDescent="0.3">
      <c r="A104" s="90" t="s">
        <v>298</v>
      </c>
      <c r="B104" s="90" t="s">
        <v>299</v>
      </c>
      <c r="C104" s="91"/>
      <c r="D104" s="91"/>
      <c r="E104" s="92">
        <v>0</v>
      </c>
      <c r="F104" s="92">
        <v>2629940</v>
      </c>
      <c r="G104" s="92">
        <v>0</v>
      </c>
      <c r="H104" s="92">
        <v>85800</v>
      </c>
      <c r="I104" s="92">
        <v>2715740</v>
      </c>
      <c r="J104" s="93">
        <v>0.37</v>
      </c>
    </row>
    <row r="105" spans="1:10" ht="37.5" x14ac:dyDescent="0.3">
      <c r="A105" s="94"/>
      <c r="B105" s="95" t="s">
        <v>300</v>
      </c>
      <c r="C105" s="94"/>
      <c r="D105" s="94"/>
      <c r="E105" s="96">
        <v>0</v>
      </c>
      <c r="F105" s="96">
        <v>2629940</v>
      </c>
      <c r="G105" s="96">
        <v>0</v>
      </c>
      <c r="H105" s="96">
        <v>85800</v>
      </c>
      <c r="I105" s="96">
        <v>2715740</v>
      </c>
      <c r="J105" s="97">
        <v>0.37</v>
      </c>
    </row>
    <row r="106" spans="1:10" ht="37.5" x14ac:dyDescent="0.3">
      <c r="A106" s="98">
        <v>2</v>
      </c>
      <c r="B106" s="98" t="s">
        <v>301</v>
      </c>
      <c r="C106" s="98" t="s">
        <v>182</v>
      </c>
      <c r="D106" s="98" t="s">
        <v>183</v>
      </c>
      <c r="E106" s="99">
        <v>0</v>
      </c>
      <c r="F106" s="99">
        <v>230960</v>
      </c>
      <c r="G106" s="99">
        <v>0</v>
      </c>
      <c r="H106" s="99">
        <v>0</v>
      </c>
      <c r="I106" s="99">
        <v>230960</v>
      </c>
      <c r="J106" s="100">
        <v>0.03</v>
      </c>
    </row>
    <row r="107" spans="1:10" ht="37.5" x14ac:dyDescent="0.3">
      <c r="A107" s="98">
        <v>3</v>
      </c>
      <c r="B107" s="98" t="s">
        <v>302</v>
      </c>
      <c r="C107" s="98" t="s">
        <v>182</v>
      </c>
      <c r="D107" s="98" t="s">
        <v>183</v>
      </c>
      <c r="E107" s="99">
        <v>0</v>
      </c>
      <c r="F107" s="99">
        <v>194470</v>
      </c>
      <c r="G107" s="99">
        <v>0</v>
      </c>
      <c r="H107" s="99">
        <v>0</v>
      </c>
      <c r="I107" s="99">
        <v>194470</v>
      </c>
      <c r="J107" s="100">
        <v>0.03</v>
      </c>
    </row>
    <row r="108" spans="1:10" ht="37.5" x14ac:dyDescent="0.3">
      <c r="A108" s="98">
        <v>4</v>
      </c>
      <c r="B108" s="98" t="s">
        <v>303</v>
      </c>
      <c r="C108" s="98" t="s">
        <v>182</v>
      </c>
      <c r="D108" s="98" t="s">
        <v>183</v>
      </c>
      <c r="E108" s="99">
        <v>0</v>
      </c>
      <c r="F108" s="99">
        <v>210350</v>
      </c>
      <c r="G108" s="99">
        <v>0</v>
      </c>
      <c r="H108" s="99">
        <v>0</v>
      </c>
      <c r="I108" s="99">
        <v>210350</v>
      </c>
      <c r="J108" s="100">
        <v>0.03</v>
      </c>
    </row>
    <row r="109" spans="1:10" x14ac:dyDescent="0.3">
      <c r="A109" s="98">
        <v>5</v>
      </c>
      <c r="B109" s="98" t="s">
        <v>304</v>
      </c>
      <c r="C109" s="98" t="s">
        <v>305</v>
      </c>
      <c r="D109" s="98" t="s">
        <v>183</v>
      </c>
      <c r="E109" s="99">
        <v>0</v>
      </c>
      <c r="F109" s="99">
        <v>69350</v>
      </c>
      <c r="G109" s="99">
        <v>0</v>
      </c>
      <c r="H109" s="99">
        <v>0</v>
      </c>
      <c r="I109" s="99">
        <v>69350</v>
      </c>
      <c r="J109" s="100">
        <v>0.01</v>
      </c>
    </row>
    <row r="110" spans="1:10" ht="37.5" x14ac:dyDescent="0.3">
      <c r="A110" s="98">
        <v>6</v>
      </c>
      <c r="B110" s="98" t="s">
        <v>306</v>
      </c>
      <c r="C110" s="98" t="s">
        <v>307</v>
      </c>
      <c r="D110" s="98" t="s">
        <v>183</v>
      </c>
      <c r="E110" s="99">
        <v>0</v>
      </c>
      <c r="F110" s="99">
        <v>40000</v>
      </c>
      <c r="G110" s="99">
        <v>0</v>
      </c>
      <c r="H110" s="99">
        <v>0</v>
      </c>
      <c r="I110" s="99">
        <v>40000</v>
      </c>
      <c r="J110" s="100">
        <v>0.01</v>
      </c>
    </row>
    <row r="111" spans="1:10" ht="37.5" x14ac:dyDescent="0.3">
      <c r="A111" s="98">
        <v>7</v>
      </c>
      <c r="B111" s="98" t="s">
        <v>308</v>
      </c>
      <c r="C111" s="98" t="s">
        <v>309</v>
      </c>
      <c r="D111" s="98" t="s">
        <v>183</v>
      </c>
      <c r="E111" s="99">
        <v>0</v>
      </c>
      <c r="F111" s="99">
        <v>40000</v>
      </c>
      <c r="G111" s="99">
        <v>0</v>
      </c>
      <c r="H111" s="99">
        <v>0</v>
      </c>
      <c r="I111" s="99">
        <v>40000</v>
      </c>
      <c r="J111" s="100">
        <v>0.01</v>
      </c>
    </row>
    <row r="112" spans="1:10" ht="37.5" x14ac:dyDescent="0.3">
      <c r="A112" s="98">
        <v>8</v>
      </c>
      <c r="B112" s="98" t="s">
        <v>310</v>
      </c>
      <c r="C112" s="98" t="s">
        <v>182</v>
      </c>
      <c r="D112" s="98" t="s">
        <v>183</v>
      </c>
      <c r="E112" s="99">
        <v>0</v>
      </c>
      <c r="F112" s="99">
        <v>145900</v>
      </c>
      <c r="G112" s="99">
        <v>0</v>
      </c>
      <c r="H112" s="99">
        <v>0</v>
      </c>
      <c r="I112" s="99">
        <v>145900</v>
      </c>
      <c r="J112" s="100">
        <v>0.02</v>
      </c>
    </row>
    <row r="113" spans="1:10" x14ac:dyDescent="0.3">
      <c r="A113" s="98">
        <v>9</v>
      </c>
      <c r="B113" s="98" t="s">
        <v>311</v>
      </c>
      <c r="C113" s="98" t="s">
        <v>216</v>
      </c>
      <c r="D113" s="98" t="s">
        <v>206</v>
      </c>
      <c r="E113" s="99">
        <v>0</v>
      </c>
      <c r="F113" s="99">
        <v>33300</v>
      </c>
      <c r="G113" s="99">
        <v>0</v>
      </c>
      <c r="H113" s="99">
        <v>0</v>
      </c>
      <c r="I113" s="99">
        <v>33300</v>
      </c>
      <c r="J113" s="100">
        <v>0</v>
      </c>
    </row>
    <row r="114" spans="1:10" x14ac:dyDescent="0.3">
      <c r="A114" s="98">
        <v>10</v>
      </c>
      <c r="B114" s="98" t="s">
        <v>312</v>
      </c>
      <c r="C114" s="98" t="s">
        <v>182</v>
      </c>
      <c r="D114" s="98" t="s">
        <v>206</v>
      </c>
      <c r="E114" s="99">
        <v>0</v>
      </c>
      <c r="F114" s="99">
        <v>121460</v>
      </c>
      <c r="G114" s="99">
        <v>0</v>
      </c>
      <c r="H114" s="99">
        <v>0</v>
      </c>
      <c r="I114" s="99">
        <v>121460</v>
      </c>
      <c r="J114" s="100">
        <v>0.02</v>
      </c>
    </row>
    <row r="115" spans="1:10" x14ac:dyDescent="0.3">
      <c r="A115" s="90" t="s">
        <v>313</v>
      </c>
      <c r="B115" s="90" t="s">
        <v>314</v>
      </c>
      <c r="C115" s="91"/>
      <c r="D115" s="91"/>
      <c r="E115" s="92">
        <v>0</v>
      </c>
      <c r="F115" s="92">
        <v>24000</v>
      </c>
      <c r="G115" s="92">
        <v>0</v>
      </c>
      <c r="H115" s="92">
        <v>0</v>
      </c>
      <c r="I115" s="92">
        <v>24000</v>
      </c>
      <c r="J115" s="93">
        <v>0</v>
      </c>
    </row>
    <row r="116" spans="1:10" ht="56.25" x14ac:dyDescent="0.3">
      <c r="A116" s="94"/>
      <c r="B116" s="95" t="s">
        <v>315</v>
      </c>
      <c r="C116" s="94"/>
      <c r="D116" s="94"/>
      <c r="E116" s="96">
        <v>0</v>
      </c>
      <c r="F116" s="96">
        <v>24000</v>
      </c>
      <c r="G116" s="96">
        <v>0</v>
      </c>
      <c r="H116" s="96">
        <v>0</v>
      </c>
      <c r="I116" s="96">
        <v>24000</v>
      </c>
      <c r="J116" s="97">
        <v>0</v>
      </c>
    </row>
    <row r="117" spans="1:10" ht="56.25" x14ac:dyDescent="0.3">
      <c r="A117" s="98">
        <v>1</v>
      </c>
      <c r="B117" s="98" t="s">
        <v>316</v>
      </c>
      <c r="C117" s="98" t="s">
        <v>182</v>
      </c>
      <c r="D117" s="98" t="s">
        <v>165</v>
      </c>
      <c r="E117" s="99">
        <v>0</v>
      </c>
      <c r="F117" s="99">
        <v>24000</v>
      </c>
      <c r="G117" s="99">
        <v>0</v>
      </c>
      <c r="H117" s="99">
        <v>0</v>
      </c>
      <c r="I117" s="99">
        <v>24000</v>
      </c>
      <c r="J117" s="100">
        <v>0</v>
      </c>
    </row>
    <row r="118" spans="1:10" x14ac:dyDescent="0.3">
      <c r="A118" s="101"/>
      <c r="B118" s="102" t="s">
        <v>292</v>
      </c>
      <c r="C118" s="101"/>
      <c r="D118" s="101"/>
      <c r="E118" s="103">
        <v>0</v>
      </c>
      <c r="F118" s="103">
        <v>1</v>
      </c>
      <c r="G118" s="103">
        <v>0</v>
      </c>
      <c r="H118" s="103">
        <v>0</v>
      </c>
      <c r="I118" s="103">
        <v>1</v>
      </c>
      <c r="J118" s="104"/>
    </row>
    <row r="119" spans="1:10" x14ac:dyDescent="0.3">
      <c r="A119" s="105"/>
      <c r="B119" s="106" t="s">
        <v>297</v>
      </c>
      <c r="C119" s="105"/>
      <c r="D119" s="105"/>
      <c r="E119" s="107"/>
      <c r="F119" s="107"/>
      <c r="G119" s="107"/>
      <c r="H119" s="107"/>
      <c r="I119" s="107"/>
      <c r="J119" s="108"/>
    </row>
    <row r="120" spans="1:10" x14ac:dyDescent="0.3">
      <c r="A120" s="109"/>
      <c r="B120" s="110" t="s">
        <v>317</v>
      </c>
      <c r="C120" s="109"/>
      <c r="D120" s="109"/>
      <c r="E120" s="111"/>
      <c r="F120" s="111"/>
      <c r="G120" s="111"/>
      <c r="H120" s="111"/>
      <c r="I120" s="111"/>
      <c r="J120" s="112"/>
    </row>
    <row r="121" spans="1:10" x14ac:dyDescent="0.3">
      <c r="A121" s="113"/>
      <c r="B121" s="114" t="s">
        <v>318</v>
      </c>
      <c r="C121" s="113"/>
      <c r="D121" s="113"/>
      <c r="E121" s="115"/>
      <c r="F121" s="115"/>
      <c r="G121" s="115"/>
      <c r="H121" s="115"/>
      <c r="I121" s="115"/>
      <c r="J121" s="116"/>
    </row>
    <row r="122" spans="1:10" x14ac:dyDescent="0.3">
      <c r="A122" s="117"/>
      <c r="B122" s="117" t="s">
        <v>319</v>
      </c>
      <c r="C122" s="117"/>
      <c r="D122" s="117"/>
      <c r="E122" s="118"/>
      <c r="F122" s="118"/>
      <c r="G122" s="118"/>
      <c r="H122" s="118"/>
      <c r="I122" s="118"/>
      <c r="J122" s="119"/>
    </row>
  </sheetData>
  <mergeCells count="1">
    <mergeCell ref="A1:J1"/>
  </mergeCells>
  <printOptions horizontalCentered="1"/>
  <pageMargins left="0.19685039370078741" right="0.19685039370078741" top="0.59055118110236227" bottom="0.51181102362204722" header="0.51181102362204722" footer="0"/>
  <pageSetup paperSize="9" scale="79" orientation="landscape" r:id="rId1"/>
  <rowBreaks count="3" manualBreakCount="3">
    <brk id="14" max="16383" man="1"/>
    <brk id="103" max="16383" man="1"/>
    <brk id="1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97"/>
  <sheetViews>
    <sheetView view="pageBreakPreview" zoomScale="70" zoomScaleNormal="60" zoomScaleSheetLayoutView="70" workbookViewId="0">
      <pane ySplit="3" topLeftCell="A69" activePane="bottomLeft" state="frozen"/>
      <selection pane="bottomLeft" activeCell="I88" sqref="I88:I89"/>
    </sheetView>
  </sheetViews>
  <sheetFormatPr defaultColWidth="9.140625" defaultRowHeight="18.75" x14ac:dyDescent="0.3"/>
  <cols>
    <col min="1" max="1" width="51" style="6" customWidth="1"/>
    <col min="2" max="2" width="12" style="7" customWidth="1"/>
    <col min="3" max="3" width="10.5703125" style="9" bestFit="1" customWidth="1"/>
    <col min="4" max="8" width="9.85546875" style="1" customWidth="1"/>
    <col min="9" max="9" width="9.5703125" style="1" customWidth="1"/>
    <col min="10" max="10" width="13.85546875" style="1" customWidth="1"/>
    <col min="11" max="16384" width="9.140625" style="1"/>
  </cols>
  <sheetData>
    <row r="1" spans="1:9" ht="27.75" customHeight="1" x14ac:dyDescent="0.3">
      <c r="A1" s="253" t="s">
        <v>336</v>
      </c>
      <c r="B1" s="253"/>
      <c r="C1" s="253"/>
      <c r="D1" s="253"/>
      <c r="E1" s="253"/>
      <c r="F1" s="253"/>
      <c r="G1" s="253"/>
      <c r="H1" s="253"/>
      <c r="I1" s="253"/>
    </row>
    <row r="2" spans="1:9" s="2" customFormat="1" x14ac:dyDescent="0.2">
      <c r="A2" s="227" t="s">
        <v>83</v>
      </c>
      <c r="B2" s="227" t="s">
        <v>15</v>
      </c>
      <c r="C2" s="227" t="s">
        <v>16</v>
      </c>
      <c r="D2" s="226" t="s">
        <v>0</v>
      </c>
      <c r="E2" s="226"/>
      <c r="F2" s="226"/>
      <c r="G2" s="226"/>
      <c r="H2" s="226"/>
      <c r="I2" s="230" t="s">
        <v>1</v>
      </c>
    </row>
    <row r="3" spans="1:9" s="3" customFormat="1" ht="37.5" customHeight="1" x14ac:dyDescent="0.3">
      <c r="A3" s="227"/>
      <c r="B3" s="227"/>
      <c r="C3" s="227"/>
      <c r="D3" s="220">
        <v>1</v>
      </c>
      <c r="E3" s="220">
        <v>2</v>
      </c>
      <c r="F3" s="220">
        <v>3</v>
      </c>
      <c r="G3" s="220">
        <v>4</v>
      </c>
      <c r="H3" s="220">
        <v>5</v>
      </c>
      <c r="I3" s="230"/>
    </row>
    <row r="4" spans="1:9" s="10" customFormat="1" ht="24" customHeight="1" x14ac:dyDescent="0.2">
      <c r="A4" s="241" t="s">
        <v>2</v>
      </c>
      <c r="B4" s="241"/>
      <c r="C4" s="241"/>
      <c r="D4" s="241"/>
      <c r="E4" s="241"/>
      <c r="F4" s="241"/>
      <c r="G4" s="241"/>
      <c r="H4" s="241"/>
      <c r="I4" s="241"/>
    </row>
    <row r="5" spans="1:9" s="10" customFormat="1" ht="48" hidden="1" customHeight="1" x14ac:dyDescent="0.2">
      <c r="A5" s="241" t="s">
        <v>61</v>
      </c>
      <c r="B5" s="241"/>
      <c r="C5" s="241"/>
      <c r="D5" s="241"/>
      <c r="E5" s="241"/>
      <c r="F5" s="241"/>
      <c r="G5" s="241"/>
      <c r="H5" s="241"/>
      <c r="I5" s="241"/>
    </row>
    <row r="6" spans="1:9" s="10" customFormat="1" ht="24" hidden="1" customHeight="1" x14ac:dyDescent="0.2">
      <c r="A6" s="241" t="s">
        <v>17</v>
      </c>
      <c r="B6" s="241"/>
      <c r="C6" s="241"/>
      <c r="D6" s="241"/>
      <c r="E6" s="241"/>
      <c r="F6" s="241"/>
      <c r="G6" s="241"/>
      <c r="H6" s="241"/>
      <c r="I6" s="241"/>
    </row>
    <row r="7" spans="1:9" s="4" customFormat="1" hidden="1" x14ac:dyDescent="0.2">
      <c r="A7" s="48" t="s">
        <v>62</v>
      </c>
      <c r="B7" s="44">
        <v>2.35</v>
      </c>
      <c r="C7" s="44">
        <v>5</v>
      </c>
      <c r="D7" s="45"/>
      <c r="E7" s="45"/>
      <c r="F7" s="45"/>
      <c r="G7" s="45"/>
      <c r="H7" s="45"/>
      <c r="I7" s="46"/>
    </row>
    <row r="8" spans="1:9" s="4" customFormat="1" ht="37.5" hidden="1" x14ac:dyDescent="0.2">
      <c r="A8" s="48" t="s">
        <v>3</v>
      </c>
      <c r="B8" s="44">
        <v>2.35</v>
      </c>
      <c r="C8" s="44">
        <v>8</v>
      </c>
      <c r="D8" s="45"/>
      <c r="E8" s="45"/>
      <c r="F8" s="45"/>
      <c r="G8" s="45"/>
      <c r="H8" s="45"/>
      <c r="I8" s="46"/>
    </row>
    <row r="9" spans="1:9" s="4" customFormat="1" ht="37.5" hidden="1" x14ac:dyDescent="0.2">
      <c r="A9" s="48" t="s">
        <v>18</v>
      </c>
      <c r="B9" s="44">
        <v>2.35</v>
      </c>
      <c r="C9" s="44">
        <v>3</v>
      </c>
      <c r="D9" s="51"/>
      <c r="E9" s="51"/>
      <c r="F9" s="45"/>
      <c r="G9" s="45"/>
      <c r="H9" s="45"/>
      <c r="I9" s="46"/>
    </row>
    <row r="10" spans="1:9" s="4" customFormat="1" ht="37.5" hidden="1" x14ac:dyDescent="0.2">
      <c r="A10" s="48" t="s">
        <v>63</v>
      </c>
      <c r="B10" s="44">
        <v>2.35</v>
      </c>
      <c r="C10" s="44">
        <v>5</v>
      </c>
      <c r="D10" s="51"/>
      <c r="E10" s="51"/>
      <c r="F10" s="45"/>
      <c r="G10" s="45"/>
      <c r="H10" s="45"/>
      <c r="I10" s="46"/>
    </row>
    <row r="11" spans="1:9" s="4" customFormat="1" ht="37.5" hidden="1" x14ac:dyDescent="0.2">
      <c r="A11" s="48" t="s">
        <v>82</v>
      </c>
      <c r="B11" s="44">
        <v>2.35</v>
      </c>
      <c r="C11" s="44">
        <v>5</v>
      </c>
      <c r="D11" s="45"/>
      <c r="E11" s="45"/>
      <c r="F11" s="45"/>
      <c r="G11" s="45"/>
      <c r="H11" s="45"/>
      <c r="I11" s="46"/>
    </row>
    <row r="12" spans="1:9" s="4" customFormat="1" ht="37.5" hidden="1" x14ac:dyDescent="0.2">
      <c r="A12" s="48" t="s">
        <v>19</v>
      </c>
      <c r="B12" s="44">
        <v>2.35</v>
      </c>
      <c r="C12" s="44">
        <v>8</v>
      </c>
      <c r="D12" s="45"/>
      <c r="E12" s="45"/>
      <c r="F12" s="45"/>
      <c r="G12" s="45"/>
      <c r="H12" s="45"/>
      <c r="I12" s="46"/>
    </row>
    <row r="13" spans="1:9" s="4" customFormat="1" ht="37.5" hidden="1" x14ac:dyDescent="0.2">
      <c r="A13" s="48" t="s">
        <v>81</v>
      </c>
      <c r="B13" s="44">
        <v>2.35</v>
      </c>
      <c r="C13" s="44">
        <v>50</v>
      </c>
      <c r="D13" s="45"/>
      <c r="E13" s="45"/>
      <c r="F13" s="45"/>
      <c r="G13" s="45"/>
      <c r="H13" s="45"/>
      <c r="I13" s="46"/>
    </row>
    <row r="14" spans="1:9" s="4" customFormat="1" ht="37.5" hidden="1" x14ac:dyDescent="0.2">
      <c r="A14" s="48" t="s">
        <v>64</v>
      </c>
      <c r="B14" s="44">
        <v>2.35</v>
      </c>
      <c r="C14" s="44">
        <v>5</v>
      </c>
      <c r="D14" s="45"/>
      <c r="E14" s="45"/>
      <c r="F14" s="45"/>
      <c r="G14" s="45"/>
      <c r="H14" s="45"/>
      <c r="I14" s="46"/>
    </row>
    <row r="15" spans="1:9" s="11" customFormat="1" hidden="1" x14ac:dyDescent="0.2">
      <c r="A15" s="62" t="s">
        <v>20</v>
      </c>
      <c r="B15" s="63">
        <f>SUM(B7:B14)</f>
        <v>18.8</v>
      </c>
      <c r="C15" s="64"/>
      <c r="D15" s="65"/>
      <c r="E15" s="65"/>
      <c r="F15" s="66"/>
      <c r="G15" s="66"/>
      <c r="H15" s="66"/>
      <c r="I15" s="67"/>
    </row>
    <row r="16" spans="1:9" s="10" customFormat="1" x14ac:dyDescent="0.2">
      <c r="A16" s="238" t="s">
        <v>21</v>
      </c>
      <c r="B16" s="238"/>
      <c r="C16" s="238"/>
      <c r="D16" s="238"/>
      <c r="E16" s="238"/>
      <c r="F16" s="238"/>
      <c r="G16" s="238"/>
      <c r="H16" s="238"/>
      <c r="I16" s="238"/>
    </row>
    <row r="17" spans="1:10" s="10" customFormat="1" x14ac:dyDescent="0.2">
      <c r="A17" s="238" t="s">
        <v>22</v>
      </c>
      <c r="B17" s="238"/>
      <c r="C17" s="238"/>
      <c r="D17" s="238"/>
      <c r="E17" s="238"/>
      <c r="F17" s="238"/>
      <c r="G17" s="238"/>
      <c r="H17" s="238"/>
      <c r="I17" s="238"/>
    </row>
    <row r="18" spans="1:10" s="4" customFormat="1" ht="37.5" x14ac:dyDescent="0.2">
      <c r="A18" s="43" t="s">
        <v>4</v>
      </c>
      <c r="B18" s="44">
        <v>2.35</v>
      </c>
      <c r="C18" s="44">
        <v>7</v>
      </c>
      <c r="D18" s="45" t="s">
        <v>117</v>
      </c>
      <c r="E18" s="45" t="s">
        <v>118</v>
      </c>
      <c r="F18" s="45" t="s">
        <v>119</v>
      </c>
      <c r="G18" s="45" t="s">
        <v>120</v>
      </c>
      <c r="H18" s="45" t="s">
        <v>121</v>
      </c>
      <c r="I18" s="221" t="s">
        <v>100</v>
      </c>
      <c r="J18" s="4" t="s">
        <v>100</v>
      </c>
    </row>
    <row r="19" spans="1:10" s="4" customFormat="1" ht="56.25" x14ac:dyDescent="0.2">
      <c r="A19" s="47" t="s">
        <v>23</v>
      </c>
      <c r="B19" s="44">
        <v>2.35</v>
      </c>
      <c r="C19" s="44" t="s">
        <v>24</v>
      </c>
      <c r="D19" s="54" t="s">
        <v>122</v>
      </c>
      <c r="E19" s="54" t="s">
        <v>123</v>
      </c>
      <c r="F19" s="54" t="s">
        <v>124</v>
      </c>
      <c r="G19" s="54" t="s">
        <v>125</v>
      </c>
      <c r="H19" s="54" t="s">
        <v>126</v>
      </c>
      <c r="I19" s="221" t="s">
        <v>100</v>
      </c>
      <c r="J19" s="4" t="s">
        <v>100</v>
      </c>
    </row>
    <row r="20" spans="1:10" s="4" customFormat="1" ht="56.25" x14ac:dyDescent="0.2">
      <c r="A20" s="47" t="s">
        <v>25</v>
      </c>
      <c r="B20" s="44">
        <v>2.35</v>
      </c>
      <c r="C20" s="44">
        <v>30</v>
      </c>
      <c r="D20" s="54" t="s">
        <v>127</v>
      </c>
      <c r="E20" s="54" t="s">
        <v>128</v>
      </c>
      <c r="F20" s="54" t="s">
        <v>129</v>
      </c>
      <c r="G20" s="54" t="s">
        <v>130</v>
      </c>
      <c r="H20" s="54" t="s">
        <v>131</v>
      </c>
      <c r="I20" s="221" t="s">
        <v>100</v>
      </c>
      <c r="J20" s="4" t="s">
        <v>100</v>
      </c>
    </row>
    <row r="21" spans="1:10" s="11" customFormat="1" x14ac:dyDescent="0.2">
      <c r="A21" s="62" t="s">
        <v>20</v>
      </c>
      <c r="B21" s="64">
        <f>SUM(B18:B20)</f>
        <v>7.0500000000000007</v>
      </c>
      <c r="C21" s="64"/>
      <c r="D21" s="68"/>
      <c r="E21" s="68"/>
      <c r="F21" s="68"/>
      <c r="G21" s="68"/>
      <c r="H21" s="68"/>
      <c r="I21" s="67"/>
    </row>
    <row r="22" spans="1:10" s="12" customFormat="1" x14ac:dyDescent="0.2">
      <c r="A22" s="241" t="s">
        <v>26</v>
      </c>
      <c r="B22" s="241"/>
      <c r="C22" s="241"/>
      <c r="D22" s="241"/>
      <c r="E22" s="241"/>
      <c r="F22" s="241"/>
      <c r="G22" s="241"/>
      <c r="H22" s="241"/>
      <c r="I22" s="241"/>
    </row>
    <row r="23" spans="1:10" s="12" customFormat="1" x14ac:dyDescent="0.2">
      <c r="A23" s="241" t="s">
        <v>27</v>
      </c>
      <c r="B23" s="241"/>
      <c r="C23" s="241"/>
      <c r="D23" s="241"/>
      <c r="E23" s="241"/>
      <c r="F23" s="241"/>
      <c r="G23" s="241"/>
      <c r="H23" s="241"/>
      <c r="I23" s="241"/>
    </row>
    <row r="24" spans="1:10" s="4" customFormat="1" ht="37.5" x14ac:dyDescent="0.2">
      <c r="A24" s="47" t="s">
        <v>28</v>
      </c>
      <c r="B24" s="44">
        <v>2.35</v>
      </c>
      <c r="C24" s="44">
        <v>70</v>
      </c>
      <c r="D24" s="45" t="s">
        <v>132</v>
      </c>
      <c r="E24" s="45" t="s">
        <v>133</v>
      </c>
      <c r="F24" s="45" t="s">
        <v>134</v>
      </c>
      <c r="G24" s="45" t="s">
        <v>135</v>
      </c>
      <c r="H24" s="45" t="s">
        <v>136</v>
      </c>
      <c r="I24" s="221" t="s">
        <v>100</v>
      </c>
    </row>
    <row r="25" spans="1:10" s="4" customFormat="1" ht="56.25" x14ac:dyDescent="0.2">
      <c r="A25" s="47" t="s">
        <v>65</v>
      </c>
      <c r="B25" s="44">
        <v>2.35</v>
      </c>
      <c r="C25" s="44">
        <v>3</v>
      </c>
      <c r="D25" s="45" t="s">
        <v>137</v>
      </c>
      <c r="E25" s="45" t="s">
        <v>138</v>
      </c>
      <c r="F25" s="45" t="s">
        <v>139</v>
      </c>
      <c r="G25" s="45" t="s">
        <v>140</v>
      </c>
      <c r="H25" s="45" t="s">
        <v>141</v>
      </c>
      <c r="I25" s="221" t="s">
        <v>100</v>
      </c>
    </row>
    <row r="26" spans="1:10" s="11" customFormat="1" x14ac:dyDescent="0.2">
      <c r="A26" s="62" t="s">
        <v>20</v>
      </c>
      <c r="B26" s="63">
        <f>SUM(B24:B25)</f>
        <v>4.7</v>
      </c>
      <c r="C26" s="64"/>
      <c r="D26" s="68"/>
      <c r="E26" s="68"/>
      <c r="F26" s="68"/>
      <c r="G26" s="68"/>
      <c r="H26" s="68"/>
      <c r="I26" s="69"/>
    </row>
    <row r="27" spans="1:10" s="13" customFormat="1" ht="44.25" hidden="1" customHeight="1" x14ac:dyDescent="0.2">
      <c r="A27" s="241" t="s">
        <v>66</v>
      </c>
      <c r="B27" s="241"/>
      <c r="C27" s="241"/>
      <c r="D27" s="241"/>
      <c r="E27" s="241"/>
      <c r="F27" s="241"/>
      <c r="G27" s="241"/>
      <c r="H27" s="241"/>
      <c r="I27" s="241"/>
    </row>
    <row r="28" spans="1:10" s="13" customFormat="1" hidden="1" x14ac:dyDescent="0.2">
      <c r="A28" s="241" t="s">
        <v>29</v>
      </c>
      <c r="B28" s="241"/>
      <c r="C28" s="241"/>
      <c r="D28" s="241"/>
      <c r="E28" s="241"/>
      <c r="F28" s="241"/>
      <c r="G28" s="241"/>
      <c r="H28" s="241"/>
      <c r="I28" s="241"/>
    </row>
    <row r="29" spans="1:10" s="4" customFormat="1" hidden="1" x14ac:dyDescent="0.2">
      <c r="A29" s="47" t="s">
        <v>30</v>
      </c>
      <c r="B29" s="44">
        <v>2.35</v>
      </c>
      <c r="C29" s="52">
        <v>6</v>
      </c>
      <c r="D29" s="54"/>
      <c r="E29" s="54"/>
      <c r="F29" s="54"/>
      <c r="G29" s="54"/>
      <c r="H29" s="54"/>
      <c r="I29" s="47"/>
    </row>
    <row r="30" spans="1:10" s="4" customFormat="1" ht="45" hidden="1" customHeight="1" x14ac:dyDescent="0.2">
      <c r="A30" s="47" t="s">
        <v>31</v>
      </c>
      <c r="B30" s="44">
        <v>2.35</v>
      </c>
      <c r="C30" s="52">
        <v>5</v>
      </c>
      <c r="D30" s="54"/>
      <c r="E30" s="54"/>
      <c r="F30" s="54"/>
      <c r="G30" s="54"/>
      <c r="H30" s="54"/>
      <c r="I30" s="47"/>
    </row>
    <row r="31" spans="1:10" s="4" customFormat="1" ht="37.5" hidden="1" x14ac:dyDescent="0.2">
      <c r="A31" s="47" t="s">
        <v>67</v>
      </c>
      <c r="B31" s="44">
        <v>2.35</v>
      </c>
      <c r="C31" s="52">
        <v>3</v>
      </c>
      <c r="D31" s="54"/>
      <c r="E31" s="54"/>
      <c r="F31" s="54"/>
      <c r="G31" s="54"/>
      <c r="H31" s="54"/>
      <c r="I31" s="47"/>
    </row>
    <row r="32" spans="1:10" s="4" customFormat="1" ht="37.5" hidden="1" x14ac:dyDescent="0.2">
      <c r="A32" s="47" t="s">
        <v>68</v>
      </c>
      <c r="B32" s="50">
        <v>2.4</v>
      </c>
      <c r="C32" s="52">
        <v>1</v>
      </c>
      <c r="D32" s="55"/>
      <c r="E32" s="55"/>
      <c r="F32" s="55"/>
      <c r="G32" s="55"/>
      <c r="H32" s="55"/>
      <c r="I32" s="70"/>
    </row>
    <row r="33" spans="1:9" s="11" customFormat="1" hidden="1" x14ac:dyDescent="0.2">
      <c r="A33" s="62" t="s">
        <v>20</v>
      </c>
      <c r="B33" s="63">
        <f>SUM(B29:B32)</f>
        <v>9.4500000000000011</v>
      </c>
      <c r="C33" s="64"/>
      <c r="D33" s="68"/>
      <c r="E33" s="68"/>
      <c r="F33" s="68"/>
      <c r="G33" s="68"/>
      <c r="H33" s="68"/>
      <c r="I33" s="69"/>
    </row>
    <row r="34" spans="1:9" s="14" customFormat="1" hidden="1" x14ac:dyDescent="0.2">
      <c r="A34" s="71" t="s">
        <v>32</v>
      </c>
      <c r="B34" s="72">
        <f>B15+B21+B26+B33</f>
        <v>40</v>
      </c>
      <c r="C34" s="73"/>
      <c r="D34" s="74"/>
      <c r="E34" s="74"/>
      <c r="F34" s="74"/>
      <c r="G34" s="74"/>
      <c r="H34" s="74"/>
      <c r="I34" s="75"/>
    </row>
    <row r="35" spans="1:9" s="13" customFormat="1" hidden="1" x14ac:dyDescent="0.2">
      <c r="A35" s="241" t="s">
        <v>5</v>
      </c>
      <c r="B35" s="241"/>
      <c r="C35" s="241"/>
      <c r="D35" s="241"/>
      <c r="E35" s="241"/>
      <c r="F35" s="241"/>
      <c r="G35" s="241"/>
      <c r="H35" s="241"/>
      <c r="I35" s="241"/>
    </row>
    <row r="36" spans="1:9" s="13" customFormat="1" hidden="1" x14ac:dyDescent="0.2">
      <c r="A36" s="241" t="s">
        <v>33</v>
      </c>
      <c r="B36" s="241"/>
      <c r="C36" s="241"/>
      <c r="D36" s="241"/>
      <c r="E36" s="241"/>
      <c r="F36" s="241"/>
      <c r="G36" s="241"/>
      <c r="H36" s="241"/>
      <c r="I36" s="241"/>
    </row>
    <row r="37" spans="1:9" s="13" customFormat="1" hidden="1" x14ac:dyDescent="0.2">
      <c r="A37" s="241" t="s">
        <v>34</v>
      </c>
      <c r="B37" s="241"/>
      <c r="C37" s="241"/>
      <c r="D37" s="241"/>
      <c r="E37" s="241"/>
      <c r="F37" s="241"/>
      <c r="G37" s="241"/>
      <c r="H37" s="241"/>
      <c r="I37" s="241"/>
    </row>
    <row r="38" spans="1:9" s="5" customFormat="1" ht="37.5" hidden="1" x14ac:dyDescent="0.2">
      <c r="A38" s="47" t="s">
        <v>69</v>
      </c>
      <c r="B38" s="50">
        <v>1.65</v>
      </c>
      <c r="C38" s="52">
        <v>50</v>
      </c>
      <c r="D38" s="54"/>
      <c r="E38" s="54"/>
      <c r="F38" s="54"/>
      <c r="G38" s="54"/>
      <c r="H38" s="54"/>
      <c r="I38" s="47"/>
    </row>
    <row r="39" spans="1:9" s="5" customFormat="1" ht="37.5" hidden="1" x14ac:dyDescent="0.2">
      <c r="A39" s="47" t="s">
        <v>35</v>
      </c>
      <c r="B39" s="50">
        <v>1.65</v>
      </c>
      <c r="C39" s="52">
        <v>20</v>
      </c>
      <c r="D39" s="54"/>
      <c r="E39" s="54"/>
      <c r="F39" s="54"/>
      <c r="G39" s="54"/>
      <c r="H39" s="54"/>
      <c r="I39" s="47"/>
    </row>
    <row r="40" spans="1:9" s="5" customFormat="1" ht="37.5" hidden="1" x14ac:dyDescent="0.2">
      <c r="A40" s="47" t="s">
        <v>36</v>
      </c>
      <c r="B40" s="50">
        <v>1.65</v>
      </c>
      <c r="C40" s="52">
        <v>80</v>
      </c>
      <c r="D40" s="54"/>
      <c r="E40" s="54"/>
      <c r="F40" s="54"/>
      <c r="G40" s="54"/>
      <c r="H40" s="54"/>
      <c r="I40" s="47"/>
    </row>
    <row r="41" spans="1:9" s="5" customFormat="1" ht="93.75" hidden="1" x14ac:dyDescent="0.2">
      <c r="A41" s="47" t="s">
        <v>70</v>
      </c>
      <c r="B41" s="50">
        <v>1.65</v>
      </c>
      <c r="C41" s="52">
        <v>300</v>
      </c>
      <c r="D41" s="54"/>
      <c r="E41" s="54"/>
      <c r="F41" s="54"/>
      <c r="G41" s="54"/>
      <c r="H41" s="54"/>
      <c r="I41" s="47"/>
    </row>
    <row r="42" spans="1:9" s="11" customFormat="1" hidden="1" x14ac:dyDescent="0.2">
      <c r="A42" s="62" t="s">
        <v>20</v>
      </c>
      <c r="B42" s="63">
        <f>SUM(B38:B41)</f>
        <v>6.6</v>
      </c>
      <c r="C42" s="64"/>
      <c r="D42" s="76"/>
      <c r="E42" s="76"/>
      <c r="F42" s="76"/>
      <c r="G42" s="76"/>
      <c r="H42" s="76"/>
      <c r="I42" s="77"/>
    </row>
    <row r="43" spans="1:9" s="15" customFormat="1" hidden="1" x14ac:dyDescent="0.2">
      <c r="A43" s="241" t="s">
        <v>37</v>
      </c>
      <c r="B43" s="241"/>
      <c r="C43" s="241"/>
      <c r="D43" s="241"/>
      <c r="E43" s="241"/>
      <c r="F43" s="241"/>
      <c r="G43" s="241"/>
      <c r="H43" s="241"/>
      <c r="I43" s="241"/>
    </row>
    <row r="44" spans="1:9" s="15" customFormat="1" hidden="1" x14ac:dyDescent="0.2">
      <c r="A44" s="241" t="s">
        <v>38</v>
      </c>
      <c r="B44" s="241"/>
      <c r="C44" s="241"/>
      <c r="D44" s="241"/>
      <c r="E44" s="241"/>
      <c r="F44" s="241"/>
      <c r="G44" s="241"/>
      <c r="H44" s="241"/>
      <c r="I44" s="241"/>
    </row>
    <row r="45" spans="1:9" s="5" customFormat="1" ht="56.25" hidden="1" x14ac:dyDescent="0.2">
      <c r="A45" s="47" t="s">
        <v>71</v>
      </c>
      <c r="B45" s="50">
        <v>1.65</v>
      </c>
      <c r="C45" s="44">
        <v>86</v>
      </c>
      <c r="D45" s="54"/>
      <c r="E45" s="54"/>
      <c r="F45" s="54"/>
      <c r="G45" s="54"/>
      <c r="H45" s="54"/>
      <c r="I45" s="47"/>
    </row>
    <row r="46" spans="1:9" s="5" customFormat="1" ht="56.25" hidden="1" x14ac:dyDescent="0.2">
      <c r="A46" s="47" t="s">
        <v>72</v>
      </c>
      <c r="B46" s="50">
        <v>1.75</v>
      </c>
      <c r="C46" s="44">
        <v>20</v>
      </c>
      <c r="D46" s="57"/>
      <c r="E46" s="57"/>
      <c r="F46" s="57"/>
      <c r="G46" s="57"/>
      <c r="H46" s="57"/>
      <c r="I46" s="47"/>
    </row>
    <row r="47" spans="1:9" s="11" customFormat="1" hidden="1" x14ac:dyDescent="0.2">
      <c r="A47" s="62" t="s">
        <v>20</v>
      </c>
      <c r="B47" s="63">
        <f>SUM(B45:B46)</f>
        <v>3.4</v>
      </c>
      <c r="C47" s="64"/>
      <c r="D47" s="68"/>
      <c r="E47" s="68"/>
      <c r="F47" s="68"/>
      <c r="G47" s="68"/>
      <c r="H47" s="68"/>
      <c r="I47" s="69"/>
    </row>
    <row r="48" spans="1:9" s="16" customFormat="1" hidden="1" x14ac:dyDescent="0.2">
      <c r="A48" s="71" t="s">
        <v>39</v>
      </c>
      <c r="B48" s="72">
        <f>B42+B47</f>
        <v>10</v>
      </c>
      <c r="C48" s="78"/>
      <c r="D48" s="79"/>
      <c r="E48" s="79"/>
      <c r="F48" s="79"/>
      <c r="G48" s="79"/>
      <c r="H48" s="74"/>
      <c r="I48" s="75"/>
    </row>
    <row r="49" spans="1:9" s="17" customFormat="1" ht="21" hidden="1" customHeight="1" x14ac:dyDescent="0.2">
      <c r="A49" s="241" t="s">
        <v>6</v>
      </c>
      <c r="B49" s="241"/>
      <c r="C49" s="241"/>
      <c r="D49" s="241"/>
      <c r="E49" s="241"/>
      <c r="F49" s="241"/>
      <c r="G49" s="241"/>
      <c r="H49" s="241"/>
      <c r="I49" s="241"/>
    </row>
    <row r="50" spans="1:9" s="17" customFormat="1" ht="24" hidden="1" customHeight="1" x14ac:dyDescent="0.2">
      <c r="A50" s="241" t="s">
        <v>7</v>
      </c>
      <c r="B50" s="241"/>
      <c r="C50" s="241"/>
      <c r="D50" s="241"/>
      <c r="E50" s="241"/>
      <c r="F50" s="241"/>
      <c r="G50" s="241"/>
      <c r="H50" s="241"/>
      <c r="I50" s="241"/>
    </row>
    <row r="51" spans="1:9" s="17" customFormat="1" hidden="1" x14ac:dyDescent="0.2">
      <c r="A51" s="241" t="s">
        <v>40</v>
      </c>
      <c r="B51" s="241"/>
      <c r="C51" s="241"/>
      <c r="D51" s="241"/>
      <c r="E51" s="241"/>
      <c r="F51" s="241"/>
      <c r="G51" s="241"/>
      <c r="H51" s="241"/>
      <c r="I51" s="241"/>
    </row>
    <row r="52" spans="1:9" s="5" customFormat="1" ht="37.5" hidden="1" x14ac:dyDescent="0.3">
      <c r="A52" s="49" t="s">
        <v>41</v>
      </c>
      <c r="B52" s="50">
        <v>2.5</v>
      </c>
      <c r="C52" s="44">
        <v>92</v>
      </c>
      <c r="D52" s="80"/>
      <c r="E52" s="80"/>
      <c r="F52" s="80"/>
      <c r="G52" s="80"/>
      <c r="H52" s="80"/>
      <c r="I52" s="80"/>
    </row>
    <row r="53" spans="1:9" s="5" customFormat="1" ht="37.5" hidden="1" x14ac:dyDescent="0.3">
      <c r="A53" s="49" t="s">
        <v>73</v>
      </c>
      <c r="B53" s="50">
        <v>2.5</v>
      </c>
      <c r="C53" s="44">
        <v>60</v>
      </c>
      <c r="D53" s="80"/>
      <c r="E53" s="80"/>
      <c r="F53" s="80"/>
      <c r="G53" s="80"/>
      <c r="H53" s="80"/>
      <c r="I53" s="80"/>
    </row>
    <row r="54" spans="1:9" s="5" customFormat="1" ht="37.5" hidden="1" x14ac:dyDescent="0.3">
      <c r="A54" s="48" t="s">
        <v>42</v>
      </c>
      <c r="B54" s="50">
        <v>2.5</v>
      </c>
      <c r="C54" s="44">
        <v>300</v>
      </c>
      <c r="D54" s="80"/>
      <c r="E54" s="80"/>
      <c r="F54" s="80"/>
      <c r="G54" s="80"/>
      <c r="H54" s="80"/>
      <c r="I54" s="80"/>
    </row>
    <row r="55" spans="1:9" s="5" customFormat="1" ht="37.5" hidden="1" x14ac:dyDescent="0.3">
      <c r="A55" s="81" t="s">
        <v>43</v>
      </c>
      <c r="B55" s="50">
        <v>2.5</v>
      </c>
      <c r="C55" s="44">
        <v>80</v>
      </c>
      <c r="D55" s="80"/>
      <c r="E55" s="80"/>
      <c r="F55" s="80"/>
      <c r="G55" s="80"/>
      <c r="H55" s="80"/>
      <c r="I55" s="80"/>
    </row>
    <row r="56" spans="1:9" s="11" customFormat="1" hidden="1" x14ac:dyDescent="0.3">
      <c r="A56" s="62" t="s">
        <v>20</v>
      </c>
      <c r="B56" s="63">
        <f>SUM(B52:B55)</f>
        <v>10</v>
      </c>
      <c r="C56" s="64"/>
      <c r="D56" s="82"/>
      <c r="E56" s="82"/>
      <c r="F56" s="82"/>
      <c r="G56" s="82"/>
      <c r="H56" s="82"/>
      <c r="I56" s="82"/>
    </row>
    <row r="57" spans="1:9" s="5" customFormat="1" hidden="1" x14ac:dyDescent="0.2">
      <c r="A57" s="252" t="s">
        <v>44</v>
      </c>
      <c r="B57" s="252"/>
      <c r="C57" s="252"/>
      <c r="D57" s="252"/>
      <c r="E57" s="252"/>
      <c r="F57" s="252"/>
      <c r="G57" s="252"/>
      <c r="H57" s="252"/>
      <c r="I57" s="252"/>
    </row>
    <row r="58" spans="1:9" s="5" customFormat="1" ht="56.25" hidden="1" x14ac:dyDescent="0.3">
      <c r="A58" s="48" t="s">
        <v>74</v>
      </c>
      <c r="B58" s="50">
        <v>2.5</v>
      </c>
      <c r="C58" s="44">
        <v>85</v>
      </c>
      <c r="D58" s="80"/>
      <c r="E58" s="80"/>
      <c r="F58" s="80"/>
      <c r="G58" s="80"/>
      <c r="H58" s="80"/>
      <c r="I58" s="80"/>
    </row>
    <row r="59" spans="1:9" s="5" customFormat="1" ht="37.5" hidden="1" x14ac:dyDescent="0.3">
      <c r="A59" s="48" t="s">
        <v>75</v>
      </c>
      <c r="B59" s="50">
        <v>2.5</v>
      </c>
      <c r="C59" s="44">
        <v>80</v>
      </c>
      <c r="D59" s="80"/>
      <c r="E59" s="80"/>
      <c r="F59" s="80"/>
      <c r="G59" s="80"/>
      <c r="H59" s="80"/>
      <c r="I59" s="80"/>
    </row>
    <row r="60" spans="1:9" s="11" customFormat="1" hidden="1" x14ac:dyDescent="0.3">
      <c r="A60" s="62" t="s">
        <v>20</v>
      </c>
      <c r="B60" s="63">
        <f>SUM(B58:B59)</f>
        <v>5</v>
      </c>
      <c r="C60" s="64"/>
      <c r="D60" s="82"/>
      <c r="E60" s="82"/>
      <c r="F60" s="82"/>
      <c r="G60" s="82"/>
      <c r="H60" s="82"/>
      <c r="I60" s="82"/>
    </row>
    <row r="61" spans="1:9" s="17" customFormat="1" ht="24" hidden="1" customHeight="1" x14ac:dyDescent="0.2">
      <c r="A61" s="252" t="s">
        <v>45</v>
      </c>
      <c r="B61" s="252"/>
      <c r="C61" s="252"/>
      <c r="D61" s="252"/>
      <c r="E61" s="252"/>
      <c r="F61" s="252"/>
      <c r="G61" s="252"/>
      <c r="H61" s="252"/>
      <c r="I61" s="252"/>
    </row>
    <row r="62" spans="1:9" s="17" customFormat="1" ht="24" hidden="1" customHeight="1" x14ac:dyDescent="0.2">
      <c r="A62" s="252" t="s">
        <v>46</v>
      </c>
      <c r="B62" s="252"/>
      <c r="C62" s="252"/>
      <c r="D62" s="252"/>
      <c r="E62" s="252"/>
      <c r="F62" s="252"/>
      <c r="G62" s="252"/>
      <c r="H62" s="252"/>
      <c r="I62" s="252"/>
    </row>
    <row r="63" spans="1:9" s="5" customFormat="1" ht="47.25" hidden="1" customHeight="1" x14ac:dyDescent="0.3">
      <c r="A63" s="48" t="s">
        <v>47</v>
      </c>
      <c r="B63" s="50">
        <v>2.5</v>
      </c>
      <c r="C63" s="52">
        <v>5</v>
      </c>
      <c r="D63" s="80"/>
      <c r="E63" s="80"/>
      <c r="F63" s="80"/>
      <c r="G63" s="80"/>
      <c r="H63" s="80"/>
      <c r="I63" s="80"/>
    </row>
    <row r="64" spans="1:9" s="5" customFormat="1" ht="56.25" hidden="1" x14ac:dyDescent="0.3">
      <c r="A64" s="48" t="s">
        <v>76</v>
      </c>
      <c r="B64" s="50">
        <v>2.5</v>
      </c>
      <c r="C64" s="52">
        <v>10</v>
      </c>
      <c r="D64" s="80"/>
      <c r="E64" s="80"/>
      <c r="F64" s="80"/>
      <c r="G64" s="80"/>
      <c r="H64" s="80"/>
      <c r="I64" s="80"/>
    </row>
    <row r="65" spans="1:10" s="11" customFormat="1" hidden="1" x14ac:dyDescent="0.3">
      <c r="A65" s="62" t="s">
        <v>20</v>
      </c>
      <c r="B65" s="63">
        <f>SUM(B63:B64)</f>
        <v>5</v>
      </c>
      <c r="C65" s="64"/>
      <c r="D65" s="82"/>
      <c r="E65" s="82"/>
      <c r="F65" s="82"/>
      <c r="G65" s="82"/>
      <c r="H65" s="82"/>
      <c r="I65" s="82"/>
    </row>
    <row r="66" spans="1:10" s="17" customFormat="1" ht="24" customHeight="1" x14ac:dyDescent="0.2">
      <c r="A66" s="238" t="s">
        <v>48</v>
      </c>
      <c r="B66" s="238"/>
      <c r="C66" s="238"/>
      <c r="D66" s="238"/>
      <c r="E66" s="238"/>
      <c r="F66" s="238"/>
      <c r="G66" s="238"/>
      <c r="H66" s="238"/>
      <c r="I66" s="238"/>
    </row>
    <row r="67" spans="1:10" s="17" customFormat="1" ht="24" customHeight="1" x14ac:dyDescent="0.2">
      <c r="A67" s="238" t="s">
        <v>49</v>
      </c>
      <c r="B67" s="238"/>
      <c r="C67" s="238"/>
      <c r="D67" s="238"/>
      <c r="E67" s="238"/>
      <c r="F67" s="238"/>
      <c r="G67" s="238"/>
      <c r="H67" s="238"/>
      <c r="I67" s="238"/>
    </row>
    <row r="68" spans="1:10" s="5" customFormat="1" hidden="1" x14ac:dyDescent="0.3">
      <c r="A68" s="48" t="s">
        <v>50</v>
      </c>
      <c r="B68" s="50">
        <v>2.5</v>
      </c>
      <c r="C68" s="44">
        <v>5</v>
      </c>
      <c r="D68" s="80"/>
      <c r="E68" s="80"/>
      <c r="F68" s="80"/>
      <c r="G68" s="80"/>
      <c r="H68" s="80"/>
      <c r="I68" s="80"/>
    </row>
    <row r="69" spans="1:10" s="5" customFormat="1" ht="56.25" x14ac:dyDescent="0.2">
      <c r="A69" s="49" t="s">
        <v>84</v>
      </c>
      <c r="B69" s="50">
        <v>2.5</v>
      </c>
      <c r="C69" s="44">
        <v>44</v>
      </c>
      <c r="D69" s="45" t="s">
        <v>142</v>
      </c>
      <c r="E69" s="45" t="s">
        <v>143</v>
      </c>
      <c r="F69" s="45" t="s">
        <v>144</v>
      </c>
      <c r="G69" s="45" t="s">
        <v>145</v>
      </c>
      <c r="H69" s="45" t="s">
        <v>146</v>
      </c>
      <c r="I69" s="222" t="s">
        <v>101</v>
      </c>
      <c r="J69" s="42"/>
    </row>
    <row r="70" spans="1:10" s="5" customFormat="1" ht="56.25" x14ac:dyDescent="0.2">
      <c r="A70" s="49" t="s">
        <v>77</v>
      </c>
      <c r="B70" s="50">
        <v>2.5</v>
      </c>
      <c r="C70" s="44">
        <v>44</v>
      </c>
      <c r="D70" s="45" t="s">
        <v>142</v>
      </c>
      <c r="E70" s="45" t="s">
        <v>143</v>
      </c>
      <c r="F70" s="45" t="s">
        <v>144</v>
      </c>
      <c r="G70" s="45" t="s">
        <v>145</v>
      </c>
      <c r="H70" s="45" t="s">
        <v>146</v>
      </c>
      <c r="I70" s="222" t="s">
        <v>101</v>
      </c>
      <c r="J70" s="42"/>
    </row>
    <row r="71" spans="1:10" s="5" customFormat="1" ht="37.5" hidden="1" x14ac:dyDescent="0.3">
      <c r="A71" s="49" t="s">
        <v>78</v>
      </c>
      <c r="B71" s="50">
        <v>2.5</v>
      </c>
      <c r="C71" s="44">
        <v>18</v>
      </c>
      <c r="D71" s="80"/>
      <c r="E71" s="80"/>
      <c r="F71" s="80"/>
      <c r="G71" s="80"/>
      <c r="H71" s="80"/>
      <c r="I71" s="80"/>
    </row>
    <row r="72" spans="1:10" s="11" customFormat="1" x14ac:dyDescent="0.3">
      <c r="A72" s="62" t="s">
        <v>20</v>
      </c>
      <c r="B72" s="63">
        <f>SUM(B68:B71)</f>
        <v>10</v>
      </c>
      <c r="C72" s="64"/>
      <c r="D72" s="82"/>
      <c r="E72" s="82"/>
      <c r="F72" s="82"/>
      <c r="G72" s="82"/>
      <c r="H72" s="82"/>
      <c r="I72" s="82"/>
    </row>
    <row r="73" spans="1:10" s="19" customFormat="1" x14ac:dyDescent="0.3">
      <c r="A73" s="78" t="s">
        <v>51</v>
      </c>
      <c r="B73" s="72">
        <f>B56+B60+B65+B72</f>
        <v>30</v>
      </c>
      <c r="C73" s="78"/>
      <c r="D73" s="83"/>
      <c r="E73" s="83"/>
      <c r="F73" s="83"/>
      <c r="G73" s="83"/>
      <c r="H73" s="83"/>
      <c r="I73" s="83"/>
    </row>
    <row r="74" spans="1:10" s="18" customFormat="1" ht="24" customHeight="1" x14ac:dyDescent="0.2">
      <c r="A74" s="241" t="s">
        <v>8</v>
      </c>
      <c r="B74" s="241"/>
      <c r="C74" s="241"/>
      <c r="D74" s="241"/>
      <c r="E74" s="241"/>
      <c r="F74" s="241"/>
      <c r="G74" s="241"/>
      <c r="H74" s="241"/>
      <c r="I74" s="241"/>
      <c r="J74" s="28"/>
    </row>
    <row r="75" spans="1:10" s="17" customFormat="1" ht="24" customHeight="1" x14ac:dyDescent="0.2">
      <c r="A75" s="241" t="s">
        <v>52</v>
      </c>
      <c r="B75" s="241"/>
      <c r="C75" s="241"/>
      <c r="D75" s="241"/>
      <c r="E75" s="241"/>
      <c r="F75" s="241"/>
      <c r="G75" s="241"/>
      <c r="H75" s="241"/>
      <c r="I75" s="241"/>
    </row>
    <row r="76" spans="1:10" s="17" customFormat="1" ht="24" customHeight="1" x14ac:dyDescent="0.2">
      <c r="A76" s="241" t="s">
        <v>53</v>
      </c>
      <c r="B76" s="241"/>
      <c r="C76" s="241"/>
      <c r="D76" s="241"/>
      <c r="E76" s="241"/>
      <c r="F76" s="241"/>
      <c r="G76" s="241"/>
      <c r="H76" s="241"/>
      <c r="I76" s="241"/>
    </row>
    <row r="77" spans="1:10" s="5" customFormat="1" hidden="1" x14ac:dyDescent="0.3">
      <c r="A77" s="48" t="s">
        <v>9</v>
      </c>
      <c r="B77" s="50">
        <v>2.5</v>
      </c>
      <c r="C77" s="44">
        <v>2</v>
      </c>
      <c r="D77" s="80"/>
      <c r="E77" s="80"/>
      <c r="F77" s="80"/>
      <c r="G77" s="80"/>
      <c r="H77" s="80"/>
      <c r="I77" s="80"/>
      <c r="J77" s="42" t="s">
        <v>102</v>
      </c>
    </row>
    <row r="78" spans="1:10" s="5" customFormat="1" ht="37.5" x14ac:dyDescent="0.2">
      <c r="A78" s="48" t="s">
        <v>10</v>
      </c>
      <c r="B78" s="50">
        <v>2.5</v>
      </c>
      <c r="C78" s="44">
        <v>95</v>
      </c>
      <c r="D78" s="51" t="s">
        <v>150</v>
      </c>
      <c r="E78" s="51" t="s">
        <v>151</v>
      </c>
      <c r="F78" s="45" t="s">
        <v>152</v>
      </c>
      <c r="G78" s="45" t="s">
        <v>152</v>
      </c>
      <c r="H78" s="54" t="s">
        <v>153</v>
      </c>
      <c r="I78" s="222" t="s">
        <v>100</v>
      </c>
      <c r="J78" s="42"/>
    </row>
    <row r="79" spans="1:10" s="5" customFormat="1" ht="37.5" x14ac:dyDescent="0.2">
      <c r="A79" s="48" t="s">
        <v>11</v>
      </c>
      <c r="B79" s="50">
        <v>2.5</v>
      </c>
      <c r="C79" s="44">
        <v>88</v>
      </c>
      <c r="D79" s="51" t="s">
        <v>154</v>
      </c>
      <c r="E79" s="51" t="s">
        <v>155</v>
      </c>
      <c r="F79" s="51" t="s">
        <v>156</v>
      </c>
      <c r="G79" s="51" t="s">
        <v>157</v>
      </c>
      <c r="H79" s="51" t="s">
        <v>158</v>
      </c>
      <c r="I79" s="222" t="s">
        <v>100</v>
      </c>
      <c r="J79" s="42"/>
    </row>
    <row r="80" spans="1:10" s="5" customFormat="1" ht="37.5" hidden="1" x14ac:dyDescent="0.3">
      <c r="A80" s="48" t="s">
        <v>79</v>
      </c>
      <c r="B80" s="50">
        <v>2.5</v>
      </c>
      <c r="C80" s="44">
        <v>4</v>
      </c>
      <c r="D80" s="80"/>
      <c r="E80" s="80"/>
      <c r="F80" s="80"/>
      <c r="G80" s="80"/>
      <c r="H80" s="80"/>
      <c r="I80" s="80"/>
      <c r="J80" s="42" t="s">
        <v>100</v>
      </c>
    </row>
    <row r="81" spans="1:10" s="11" customFormat="1" x14ac:dyDescent="0.3">
      <c r="A81" s="62" t="s">
        <v>20</v>
      </c>
      <c r="B81" s="63">
        <f>SUM(B77:B80)</f>
        <v>10</v>
      </c>
      <c r="C81" s="64"/>
      <c r="D81" s="82"/>
      <c r="E81" s="82"/>
      <c r="F81" s="82"/>
      <c r="G81" s="82"/>
      <c r="H81" s="82"/>
      <c r="I81" s="82"/>
    </row>
    <row r="82" spans="1:10" s="17" customFormat="1" ht="24" customHeight="1" x14ac:dyDescent="0.2">
      <c r="A82" s="238" t="s">
        <v>12</v>
      </c>
      <c r="B82" s="238"/>
      <c r="C82" s="238"/>
      <c r="D82" s="238"/>
      <c r="E82" s="238"/>
      <c r="F82" s="238"/>
      <c r="G82" s="238"/>
      <c r="H82" s="238"/>
      <c r="I82" s="238"/>
    </row>
    <row r="83" spans="1:10" s="17" customFormat="1" ht="24" customHeight="1" x14ac:dyDescent="0.2">
      <c r="A83" s="238" t="s">
        <v>54</v>
      </c>
      <c r="B83" s="238"/>
      <c r="C83" s="238"/>
      <c r="D83" s="238"/>
      <c r="E83" s="238"/>
      <c r="F83" s="238"/>
      <c r="G83" s="238"/>
      <c r="H83" s="238"/>
      <c r="I83" s="238"/>
    </row>
    <row r="84" spans="1:10" s="5" customFormat="1" ht="56.25" x14ac:dyDescent="0.2">
      <c r="A84" s="48" t="s">
        <v>55</v>
      </c>
      <c r="B84" s="50">
        <v>2.5</v>
      </c>
      <c r="C84" s="52">
        <v>16</v>
      </c>
      <c r="D84" s="51" t="s">
        <v>159</v>
      </c>
      <c r="E84" s="51" t="s">
        <v>160</v>
      </c>
      <c r="F84" s="51" t="s">
        <v>161</v>
      </c>
      <c r="G84" s="51" t="s">
        <v>162</v>
      </c>
      <c r="H84" s="51" t="s">
        <v>163</v>
      </c>
      <c r="I84" s="222" t="s">
        <v>101</v>
      </c>
      <c r="J84" s="42"/>
    </row>
    <row r="85" spans="1:10" s="11" customFormat="1" x14ac:dyDescent="0.3">
      <c r="A85" s="62" t="s">
        <v>20</v>
      </c>
      <c r="B85" s="63">
        <f>SUM(B84)</f>
        <v>2.5</v>
      </c>
      <c r="C85" s="64"/>
      <c r="D85" s="82"/>
      <c r="E85" s="82"/>
      <c r="F85" s="82"/>
      <c r="G85" s="82"/>
      <c r="H85" s="82"/>
      <c r="I85" s="82"/>
    </row>
    <row r="86" spans="1:10" s="17" customFormat="1" ht="24" customHeight="1" x14ac:dyDescent="0.2">
      <c r="A86" s="238" t="s">
        <v>13</v>
      </c>
      <c r="B86" s="238"/>
      <c r="C86" s="238"/>
      <c r="D86" s="238"/>
      <c r="E86" s="238"/>
      <c r="F86" s="238"/>
      <c r="G86" s="238"/>
      <c r="H86" s="238"/>
      <c r="I86" s="238"/>
    </row>
    <row r="87" spans="1:10" s="17" customFormat="1" ht="24" customHeight="1" x14ac:dyDescent="0.2">
      <c r="A87" s="238" t="s">
        <v>56</v>
      </c>
      <c r="B87" s="238"/>
      <c r="C87" s="238"/>
      <c r="D87" s="238"/>
      <c r="E87" s="238"/>
      <c r="F87" s="238"/>
      <c r="G87" s="238"/>
      <c r="H87" s="238"/>
      <c r="I87" s="238"/>
    </row>
    <row r="88" spans="1:10" s="5" customFormat="1" ht="75" x14ac:dyDescent="0.2">
      <c r="A88" s="48" t="s">
        <v>57</v>
      </c>
      <c r="B88" s="50">
        <v>2.5</v>
      </c>
      <c r="C88" s="57" t="s">
        <v>58</v>
      </c>
      <c r="D88" s="51" t="s">
        <v>147</v>
      </c>
      <c r="E88" s="51" t="s">
        <v>147</v>
      </c>
      <c r="F88" s="51" t="s">
        <v>147</v>
      </c>
      <c r="G88" s="51" t="s">
        <v>147</v>
      </c>
      <c r="H88" s="54" t="s">
        <v>164</v>
      </c>
      <c r="I88" s="222" t="s">
        <v>100</v>
      </c>
      <c r="J88" s="42"/>
    </row>
    <row r="89" spans="1:10" s="5" customFormat="1" ht="75" x14ac:dyDescent="0.2">
      <c r="A89" s="48" t="s">
        <v>80</v>
      </c>
      <c r="B89" s="50">
        <v>2.5</v>
      </c>
      <c r="C89" s="52">
        <v>5</v>
      </c>
      <c r="D89" s="51" t="s">
        <v>147</v>
      </c>
      <c r="E89" s="51" t="s">
        <v>147</v>
      </c>
      <c r="F89" s="51" t="s">
        <v>147</v>
      </c>
      <c r="G89" s="51" t="s">
        <v>147</v>
      </c>
      <c r="H89" s="45" t="s">
        <v>141</v>
      </c>
      <c r="I89" s="222" t="s">
        <v>100</v>
      </c>
      <c r="J89" s="42"/>
    </row>
    <row r="90" spans="1:10" s="5" customFormat="1" ht="37.5" hidden="1" x14ac:dyDescent="0.3">
      <c r="A90" s="58" t="s">
        <v>59</v>
      </c>
      <c r="B90" s="59">
        <v>2.5</v>
      </c>
      <c r="C90" s="60">
        <v>1</v>
      </c>
      <c r="D90" s="61"/>
      <c r="E90" s="61"/>
      <c r="F90" s="61"/>
      <c r="G90" s="61"/>
      <c r="H90" s="61"/>
      <c r="I90" s="61"/>
    </row>
    <row r="91" spans="1:10" s="11" customFormat="1" hidden="1" x14ac:dyDescent="0.3">
      <c r="A91" s="20" t="s">
        <v>20</v>
      </c>
      <c r="B91" s="21">
        <f>SUM(B88:B90)</f>
        <v>7.5</v>
      </c>
      <c r="C91" s="22"/>
      <c r="D91" s="29"/>
      <c r="E91" s="29"/>
      <c r="F91" s="29"/>
      <c r="G91" s="29"/>
      <c r="H91" s="29"/>
      <c r="I91" s="29"/>
    </row>
    <row r="92" spans="1:10" s="19" customFormat="1" hidden="1" x14ac:dyDescent="0.3">
      <c r="A92" s="24" t="s">
        <v>60</v>
      </c>
      <c r="B92" s="23">
        <f>B81+B85+B91</f>
        <v>20</v>
      </c>
      <c r="C92" s="25"/>
      <c r="D92" s="31"/>
      <c r="E92" s="31"/>
      <c r="F92" s="31"/>
      <c r="G92" s="31"/>
      <c r="H92" s="31"/>
      <c r="I92" s="31"/>
    </row>
    <row r="93" spans="1:10" s="10" customFormat="1" hidden="1" x14ac:dyDescent="0.3">
      <c r="A93" s="26" t="s">
        <v>14</v>
      </c>
      <c r="B93" s="27">
        <v>100</v>
      </c>
      <c r="C93" s="26"/>
      <c r="D93" s="30"/>
      <c r="E93" s="30"/>
      <c r="F93" s="30"/>
      <c r="G93" s="30"/>
      <c r="H93" s="30"/>
      <c r="I93" s="30"/>
    </row>
    <row r="97" spans="3:3" x14ac:dyDescent="0.3">
      <c r="C97" s="8"/>
    </row>
  </sheetData>
  <mergeCells count="35">
    <mergeCell ref="A22:I22"/>
    <mergeCell ref="A1:I1"/>
    <mergeCell ref="A2:A3"/>
    <mergeCell ref="B2:B3"/>
    <mergeCell ref="C2:C3"/>
    <mergeCell ref="D2:H2"/>
    <mergeCell ref="I2:I3"/>
    <mergeCell ref="A4:I4"/>
    <mergeCell ref="A5:I5"/>
    <mergeCell ref="A6:I6"/>
    <mergeCell ref="A16:I16"/>
    <mergeCell ref="A17:I17"/>
    <mergeCell ref="A87:I87"/>
    <mergeCell ref="A57:I57"/>
    <mergeCell ref="A23:I23"/>
    <mergeCell ref="A27:I27"/>
    <mergeCell ref="A28:I28"/>
    <mergeCell ref="A35:I35"/>
    <mergeCell ref="A36:I36"/>
    <mergeCell ref="A37:I37"/>
    <mergeCell ref="A43:I43"/>
    <mergeCell ref="A44:I44"/>
    <mergeCell ref="A49:I49"/>
    <mergeCell ref="A50:I50"/>
    <mergeCell ref="A51:I51"/>
    <mergeCell ref="A75:I75"/>
    <mergeCell ref="A76:I76"/>
    <mergeCell ref="A82:I82"/>
    <mergeCell ref="A83:I83"/>
    <mergeCell ref="A86:I86"/>
    <mergeCell ref="A61:I61"/>
    <mergeCell ref="A62:I62"/>
    <mergeCell ref="A66:I66"/>
    <mergeCell ref="A67:I67"/>
    <mergeCell ref="A74:I74"/>
  </mergeCells>
  <printOptions horizontalCentered="1"/>
  <pageMargins left="0.39370078740157483" right="0.31496062992125984" top="0.39370078740157483" bottom="0.39370078740157483" header="0.15748031496062992" footer="0.39370078740157483"/>
  <pageSetup paperSize="9" firstPageNumber="15" orientation="landscape" useFirstPageNumber="1" r:id="rId1"/>
  <headerFooter alignWithMargins="0"/>
  <rowBreaks count="3" manualBreakCount="3">
    <brk id="26" max="9" man="1"/>
    <brk id="65" max="9" man="1"/>
    <brk id="8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view="pageBreakPreview" topLeftCell="A70" zoomScale="130" zoomScaleNormal="100" zoomScaleSheetLayoutView="130" workbookViewId="0">
      <selection activeCell="H10" sqref="H10"/>
    </sheetView>
  </sheetViews>
  <sheetFormatPr defaultColWidth="10.42578125" defaultRowHeight="18.75" x14ac:dyDescent="0.3"/>
  <cols>
    <col min="1" max="1" width="15.140625" style="84" bestFit="1" customWidth="1"/>
    <col min="2" max="2" width="41.85546875" style="84" bestFit="1" customWidth="1"/>
    <col min="3" max="3" width="18.28515625" style="84" bestFit="1" customWidth="1"/>
    <col min="4" max="4" width="30.7109375" style="84" customWidth="1"/>
    <col min="5" max="7" width="15.28515625" style="84" customWidth="1"/>
    <col min="8" max="8" width="18.28515625" style="84" bestFit="1" customWidth="1"/>
    <col min="9" max="9" width="13.85546875" style="84" bestFit="1" customWidth="1"/>
    <col min="10" max="10" width="8.7109375" style="84" bestFit="1" customWidth="1"/>
    <col min="11" max="16384" width="10.42578125" style="84"/>
  </cols>
  <sheetData>
    <row r="1" spans="1:10" ht="23.25" x14ac:dyDescent="0.35">
      <c r="A1" s="254" t="s">
        <v>320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ht="37.5" x14ac:dyDescent="0.3">
      <c r="A2" s="136" t="s">
        <v>166</v>
      </c>
      <c r="B2" s="136" t="s">
        <v>167</v>
      </c>
      <c r="C2" s="136" t="s">
        <v>168</v>
      </c>
      <c r="D2" s="136" t="s">
        <v>169</v>
      </c>
      <c r="E2" s="136" t="s">
        <v>170</v>
      </c>
      <c r="F2" s="136" t="s">
        <v>171</v>
      </c>
      <c r="G2" s="136" t="s">
        <v>172</v>
      </c>
      <c r="H2" s="136" t="s">
        <v>173</v>
      </c>
      <c r="I2" s="136" t="s">
        <v>174</v>
      </c>
      <c r="J2" s="136" t="s">
        <v>175</v>
      </c>
    </row>
    <row r="3" spans="1:10" ht="37.5" x14ac:dyDescent="0.3">
      <c r="A3" s="137" t="s">
        <v>184</v>
      </c>
      <c r="B3" s="138" t="s">
        <v>185</v>
      </c>
      <c r="C3" s="139"/>
      <c r="D3" s="139"/>
      <c r="E3" s="140">
        <f>E4</f>
        <v>1592300</v>
      </c>
      <c r="F3" s="140">
        <f t="shared" ref="F3:J3" si="0">F4</f>
        <v>7219200</v>
      </c>
      <c r="G3" s="140">
        <f t="shared" si="0"/>
        <v>0</v>
      </c>
      <c r="H3" s="140">
        <f t="shared" si="0"/>
        <v>0</v>
      </c>
      <c r="I3" s="140">
        <f t="shared" si="0"/>
        <v>8811500</v>
      </c>
      <c r="J3" s="140">
        <f t="shared" si="0"/>
        <v>1.2200000000000002</v>
      </c>
    </row>
    <row r="4" spans="1:10" ht="37.5" x14ac:dyDescent="0.3">
      <c r="A4" s="141" t="s">
        <v>186</v>
      </c>
      <c r="B4" s="142" t="s">
        <v>187</v>
      </c>
      <c r="C4" s="143"/>
      <c r="D4" s="143"/>
      <c r="E4" s="144">
        <f>E5</f>
        <v>1592300</v>
      </c>
      <c r="F4" s="144">
        <f t="shared" ref="F4:H4" si="1">F5</f>
        <v>7219200</v>
      </c>
      <c r="G4" s="144">
        <f t="shared" si="1"/>
        <v>0</v>
      </c>
      <c r="H4" s="144">
        <f t="shared" si="1"/>
        <v>0</v>
      </c>
      <c r="I4" s="144">
        <f>I5</f>
        <v>8811500</v>
      </c>
      <c r="J4" s="144">
        <f t="shared" ref="J4" si="2">J5</f>
        <v>1.2200000000000002</v>
      </c>
    </row>
    <row r="5" spans="1:10" ht="37.5" x14ac:dyDescent="0.3">
      <c r="A5" s="145"/>
      <c r="B5" s="146" t="s">
        <v>188</v>
      </c>
      <c r="C5" s="145"/>
      <c r="D5" s="145"/>
      <c r="E5" s="147">
        <f>SUM(E6:E10)</f>
        <v>1592300</v>
      </c>
      <c r="F5" s="147">
        <f t="shared" ref="F5:J5" si="3">SUM(F6:F10)</f>
        <v>7219200</v>
      </c>
      <c r="G5" s="147">
        <f t="shared" si="3"/>
        <v>0</v>
      </c>
      <c r="H5" s="147">
        <f t="shared" si="3"/>
        <v>0</v>
      </c>
      <c r="I5" s="147">
        <f t="shared" si="3"/>
        <v>8811500</v>
      </c>
      <c r="J5" s="148">
        <f t="shared" si="3"/>
        <v>1.2200000000000002</v>
      </c>
    </row>
    <row r="6" spans="1:10" ht="37.5" x14ac:dyDescent="0.3">
      <c r="A6" s="149">
        <v>1</v>
      </c>
      <c r="B6" s="150" t="s">
        <v>189</v>
      </c>
      <c r="C6" s="150" t="s">
        <v>182</v>
      </c>
      <c r="D6" s="150" t="s">
        <v>183</v>
      </c>
      <c r="E6" s="151">
        <v>1592300</v>
      </c>
      <c r="F6" s="151">
        <v>0</v>
      </c>
      <c r="G6" s="151">
        <v>0</v>
      </c>
      <c r="H6" s="151">
        <v>0</v>
      </c>
      <c r="I6" s="151">
        <v>1592300</v>
      </c>
      <c r="J6" s="152">
        <v>0.22</v>
      </c>
    </row>
    <row r="7" spans="1:10" ht="37.5" x14ac:dyDescent="0.3">
      <c r="A7" s="149">
        <v>2</v>
      </c>
      <c r="B7" s="150" t="s">
        <v>190</v>
      </c>
      <c r="C7" s="150" t="s">
        <v>182</v>
      </c>
      <c r="D7" s="150" t="s">
        <v>183</v>
      </c>
      <c r="E7" s="151">
        <v>0</v>
      </c>
      <c r="F7" s="151">
        <v>2313900</v>
      </c>
      <c r="G7" s="151">
        <v>0</v>
      </c>
      <c r="H7" s="151">
        <v>0</v>
      </c>
      <c r="I7" s="151">
        <v>2313900</v>
      </c>
      <c r="J7" s="152">
        <v>0.32</v>
      </c>
    </row>
    <row r="8" spans="1:10" ht="37.5" x14ac:dyDescent="0.3">
      <c r="A8" s="149">
        <v>3</v>
      </c>
      <c r="B8" s="150" t="s">
        <v>191</v>
      </c>
      <c r="C8" s="150" t="s">
        <v>182</v>
      </c>
      <c r="D8" s="150" t="s">
        <v>183</v>
      </c>
      <c r="E8" s="151">
        <v>0</v>
      </c>
      <c r="F8" s="151">
        <v>45960</v>
      </c>
      <c r="G8" s="151">
        <v>0</v>
      </c>
      <c r="H8" s="151">
        <v>0</v>
      </c>
      <c r="I8" s="151">
        <v>45960</v>
      </c>
      <c r="J8" s="152">
        <v>0.01</v>
      </c>
    </row>
    <row r="9" spans="1:10" ht="37.5" x14ac:dyDescent="0.3">
      <c r="A9" s="149">
        <v>4</v>
      </c>
      <c r="B9" s="150" t="s">
        <v>192</v>
      </c>
      <c r="C9" s="150" t="s">
        <v>182</v>
      </c>
      <c r="D9" s="150" t="s">
        <v>183</v>
      </c>
      <c r="E9" s="151">
        <v>0</v>
      </c>
      <c r="F9" s="151">
        <v>4153194</v>
      </c>
      <c r="G9" s="151">
        <v>0</v>
      </c>
      <c r="H9" s="151">
        <v>0</v>
      </c>
      <c r="I9" s="151">
        <v>4153194</v>
      </c>
      <c r="J9" s="152">
        <v>0.56999999999999995</v>
      </c>
    </row>
    <row r="10" spans="1:10" ht="56.25" x14ac:dyDescent="0.3">
      <c r="A10" s="149">
        <v>5</v>
      </c>
      <c r="B10" s="150" t="s">
        <v>193</v>
      </c>
      <c r="C10" s="150" t="s">
        <v>182</v>
      </c>
      <c r="D10" s="150" t="s">
        <v>183</v>
      </c>
      <c r="E10" s="151">
        <v>0</v>
      </c>
      <c r="F10" s="151">
        <v>706146</v>
      </c>
      <c r="G10" s="151">
        <v>0</v>
      </c>
      <c r="H10" s="151">
        <v>0</v>
      </c>
      <c r="I10" s="151">
        <v>706146</v>
      </c>
      <c r="J10" s="152">
        <v>0.1</v>
      </c>
    </row>
    <row r="11" spans="1:10" x14ac:dyDescent="0.3">
      <c r="A11" s="138" t="s">
        <v>194</v>
      </c>
      <c r="B11" s="138" t="s">
        <v>195</v>
      </c>
      <c r="C11" s="139"/>
      <c r="D11" s="139"/>
      <c r="E11" s="140">
        <f>E12</f>
        <v>0</v>
      </c>
      <c r="F11" s="140">
        <f t="shared" ref="F11:J11" si="4">F12</f>
        <v>2325805</v>
      </c>
      <c r="G11" s="140">
        <f t="shared" si="4"/>
        <v>0</v>
      </c>
      <c r="H11" s="140">
        <f t="shared" si="4"/>
        <v>977635</v>
      </c>
      <c r="I11" s="140">
        <f t="shared" si="4"/>
        <v>3303440</v>
      </c>
      <c r="J11" s="140">
        <f t="shared" si="4"/>
        <v>0.46</v>
      </c>
    </row>
    <row r="12" spans="1:10" ht="37.5" x14ac:dyDescent="0.3">
      <c r="A12" s="142" t="s">
        <v>201</v>
      </c>
      <c r="B12" s="142" t="s">
        <v>202</v>
      </c>
      <c r="C12" s="143"/>
      <c r="D12" s="143"/>
      <c r="E12" s="144">
        <f>E13</f>
        <v>0</v>
      </c>
      <c r="F12" s="144">
        <f t="shared" ref="F12:J12" si="5">F13</f>
        <v>2325805</v>
      </c>
      <c r="G12" s="144">
        <f t="shared" si="5"/>
        <v>0</v>
      </c>
      <c r="H12" s="144">
        <f t="shared" si="5"/>
        <v>977635</v>
      </c>
      <c r="I12" s="144">
        <f t="shared" si="5"/>
        <v>3303440</v>
      </c>
      <c r="J12" s="144">
        <f t="shared" si="5"/>
        <v>0.46</v>
      </c>
    </row>
    <row r="13" spans="1:10" x14ac:dyDescent="0.3">
      <c r="A13" s="145"/>
      <c r="B13" s="146" t="s">
        <v>203</v>
      </c>
      <c r="C13" s="145"/>
      <c r="D13" s="145"/>
      <c r="E13" s="147">
        <f>SUM(E14:E26)</f>
        <v>0</v>
      </c>
      <c r="F13" s="147">
        <f t="shared" ref="F13:J13" si="6">SUM(F14:F26)</f>
        <v>2325805</v>
      </c>
      <c r="G13" s="147">
        <f t="shared" si="6"/>
        <v>0</v>
      </c>
      <c r="H13" s="147">
        <f t="shared" si="6"/>
        <v>977635</v>
      </c>
      <c r="I13" s="147">
        <f t="shared" si="6"/>
        <v>3303440</v>
      </c>
      <c r="J13" s="147">
        <f t="shared" si="6"/>
        <v>0.46</v>
      </c>
    </row>
    <row r="14" spans="1:10" x14ac:dyDescent="0.3">
      <c r="A14" s="149">
        <v>1</v>
      </c>
      <c r="B14" s="150" t="s">
        <v>204</v>
      </c>
      <c r="C14" s="150" t="s">
        <v>205</v>
      </c>
      <c r="D14" s="150" t="s">
        <v>206</v>
      </c>
      <c r="E14" s="151">
        <v>0</v>
      </c>
      <c r="F14" s="151">
        <v>0</v>
      </c>
      <c r="G14" s="151">
        <v>0</v>
      </c>
      <c r="H14" s="151">
        <v>977635</v>
      </c>
      <c r="I14" s="151">
        <v>977635</v>
      </c>
      <c r="J14" s="152">
        <v>0.13</v>
      </c>
    </row>
    <row r="15" spans="1:10" ht="56.25" x14ac:dyDescent="0.3">
      <c r="A15" s="149">
        <v>2</v>
      </c>
      <c r="B15" s="150" t="s">
        <v>207</v>
      </c>
      <c r="C15" s="150" t="s">
        <v>182</v>
      </c>
      <c r="D15" s="150" t="s">
        <v>206</v>
      </c>
      <c r="E15" s="151">
        <v>0</v>
      </c>
      <c r="F15" s="151">
        <v>381500</v>
      </c>
      <c r="G15" s="151">
        <v>0</v>
      </c>
      <c r="H15" s="151">
        <v>0</v>
      </c>
      <c r="I15" s="151">
        <v>381500</v>
      </c>
      <c r="J15" s="152">
        <v>0.05</v>
      </c>
    </row>
    <row r="16" spans="1:10" ht="37.5" x14ac:dyDescent="0.3">
      <c r="A16" s="149">
        <v>3</v>
      </c>
      <c r="B16" s="150" t="s">
        <v>208</v>
      </c>
      <c r="C16" s="150" t="s">
        <v>209</v>
      </c>
      <c r="D16" s="150" t="s">
        <v>206</v>
      </c>
      <c r="E16" s="151">
        <v>0</v>
      </c>
      <c r="F16" s="151">
        <v>211000</v>
      </c>
      <c r="G16" s="151">
        <v>0</v>
      </c>
      <c r="H16" s="151">
        <v>0</v>
      </c>
      <c r="I16" s="151">
        <v>211000</v>
      </c>
      <c r="J16" s="152">
        <v>0.03</v>
      </c>
    </row>
    <row r="17" spans="1:10" x14ac:dyDescent="0.3">
      <c r="A17" s="149">
        <v>4</v>
      </c>
      <c r="B17" s="150" t="s">
        <v>210</v>
      </c>
      <c r="C17" s="150" t="s">
        <v>211</v>
      </c>
      <c r="D17" s="150" t="s">
        <v>206</v>
      </c>
      <c r="E17" s="151">
        <v>0</v>
      </c>
      <c r="F17" s="151">
        <v>48000</v>
      </c>
      <c r="G17" s="151">
        <v>0</v>
      </c>
      <c r="H17" s="151">
        <v>0</v>
      </c>
      <c r="I17" s="151">
        <v>48000</v>
      </c>
      <c r="J17" s="152">
        <v>0.01</v>
      </c>
    </row>
    <row r="18" spans="1:10" ht="37.5" x14ac:dyDescent="0.3">
      <c r="A18" s="149">
        <v>5</v>
      </c>
      <c r="B18" s="150" t="s">
        <v>212</v>
      </c>
      <c r="C18" s="150" t="s">
        <v>213</v>
      </c>
      <c r="D18" s="150" t="s">
        <v>206</v>
      </c>
      <c r="E18" s="151">
        <v>0</v>
      </c>
      <c r="F18" s="151">
        <v>60000</v>
      </c>
      <c r="G18" s="151">
        <v>0</v>
      </c>
      <c r="H18" s="151">
        <v>0</v>
      </c>
      <c r="I18" s="151">
        <v>60000</v>
      </c>
      <c r="J18" s="152">
        <v>0.01</v>
      </c>
    </row>
    <row r="19" spans="1:10" ht="37.5" x14ac:dyDescent="0.3">
      <c r="A19" s="149">
        <v>6</v>
      </c>
      <c r="B19" s="150" t="s">
        <v>214</v>
      </c>
      <c r="C19" s="150" t="s">
        <v>182</v>
      </c>
      <c r="D19" s="150" t="s">
        <v>206</v>
      </c>
      <c r="E19" s="151">
        <v>0</v>
      </c>
      <c r="F19" s="151">
        <v>30000</v>
      </c>
      <c r="G19" s="151">
        <v>0</v>
      </c>
      <c r="H19" s="151">
        <v>0</v>
      </c>
      <c r="I19" s="151">
        <v>30000</v>
      </c>
      <c r="J19" s="152">
        <v>0</v>
      </c>
    </row>
    <row r="20" spans="1:10" x14ac:dyDescent="0.3">
      <c r="A20" s="149">
        <v>7</v>
      </c>
      <c r="B20" s="150" t="s">
        <v>215</v>
      </c>
      <c r="C20" s="150" t="s">
        <v>216</v>
      </c>
      <c r="D20" s="150" t="s">
        <v>206</v>
      </c>
      <c r="E20" s="151">
        <v>0</v>
      </c>
      <c r="F20" s="151">
        <v>62000</v>
      </c>
      <c r="G20" s="151">
        <v>0</v>
      </c>
      <c r="H20" s="151">
        <v>0</v>
      </c>
      <c r="I20" s="151">
        <v>62000</v>
      </c>
      <c r="J20" s="152">
        <v>0.01</v>
      </c>
    </row>
    <row r="21" spans="1:10" ht="37.5" x14ac:dyDescent="0.3">
      <c r="A21" s="149">
        <v>8</v>
      </c>
      <c r="B21" s="150" t="s">
        <v>217</v>
      </c>
      <c r="C21" s="150" t="s">
        <v>209</v>
      </c>
      <c r="D21" s="150" t="s">
        <v>206</v>
      </c>
      <c r="E21" s="151">
        <v>0</v>
      </c>
      <c r="F21" s="151">
        <v>60000</v>
      </c>
      <c r="G21" s="151">
        <v>0</v>
      </c>
      <c r="H21" s="151">
        <v>0</v>
      </c>
      <c r="I21" s="151">
        <v>60000</v>
      </c>
      <c r="J21" s="152">
        <v>0.01</v>
      </c>
    </row>
    <row r="22" spans="1:10" ht="37.5" x14ac:dyDescent="0.3">
      <c r="A22" s="149">
        <v>9</v>
      </c>
      <c r="B22" s="150" t="s">
        <v>218</v>
      </c>
      <c r="C22" s="150" t="s">
        <v>209</v>
      </c>
      <c r="D22" s="150" t="s">
        <v>206</v>
      </c>
      <c r="E22" s="151">
        <v>0</v>
      </c>
      <c r="F22" s="151">
        <v>476670</v>
      </c>
      <c r="G22" s="151">
        <v>0</v>
      </c>
      <c r="H22" s="151">
        <v>0</v>
      </c>
      <c r="I22" s="151">
        <v>476670</v>
      </c>
      <c r="J22" s="152">
        <v>7.0000000000000007E-2</v>
      </c>
    </row>
    <row r="23" spans="1:10" ht="37.5" x14ac:dyDescent="0.3">
      <c r="A23" s="149">
        <v>10</v>
      </c>
      <c r="B23" s="150" t="s">
        <v>219</v>
      </c>
      <c r="C23" s="150" t="s">
        <v>182</v>
      </c>
      <c r="D23" s="150" t="s">
        <v>206</v>
      </c>
      <c r="E23" s="151">
        <v>0</v>
      </c>
      <c r="F23" s="151">
        <v>40000</v>
      </c>
      <c r="G23" s="151">
        <v>0</v>
      </c>
      <c r="H23" s="151">
        <v>0</v>
      </c>
      <c r="I23" s="151">
        <v>40000</v>
      </c>
      <c r="J23" s="152">
        <v>0.01</v>
      </c>
    </row>
    <row r="24" spans="1:10" ht="37.5" x14ac:dyDescent="0.3">
      <c r="A24" s="149">
        <v>11</v>
      </c>
      <c r="B24" s="150" t="s">
        <v>220</v>
      </c>
      <c r="C24" s="150" t="s">
        <v>216</v>
      </c>
      <c r="D24" s="150" t="s">
        <v>206</v>
      </c>
      <c r="E24" s="151">
        <v>0</v>
      </c>
      <c r="F24" s="151">
        <v>30000</v>
      </c>
      <c r="G24" s="151">
        <v>0</v>
      </c>
      <c r="H24" s="151">
        <v>0</v>
      </c>
      <c r="I24" s="151">
        <v>30000</v>
      </c>
      <c r="J24" s="152">
        <v>0</v>
      </c>
    </row>
    <row r="25" spans="1:10" ht="37.5" x14ac:dyDescent="0.3">
      <c r="A25" s="149">
        <v>12</v>
      </c>
      <c r="B25" s="150" t="s">
        <v>221</v>
      </c>
      <c r="C25" s="150" t="s">
        <v>222</v>
      </c>
      <c r="D25" s="150" t="s">
        <v>206</v>
      </c>
      <c r="E25" s="151">
        <v>0</v>
      </c>
      <c r="F25" s="151">
        <v>876635</v>
      </c>
      <c r="G25" s="151">
        <v>0</v>
      </c>
      <c r="H25" s="151">
        <v>0</v>
      </c>
      <c r="I25" s="151">
        <v>876635</v>
      </c>
      <c r="J25" s="152">
        <v>0.12</v>
      </c>
    </row>
    <row r="26" spans="1:10" x14ac:dyDescent="0.3">
      <c r="A26" s="149">
        <v>13</v>
      </c>
      <c r="B26" s="150" t="s">
        <v>223</v>
      </c>
      <c r="C26" s="150" t="s">
        <v>213</v>
      </c>
      <c r="D26" s="150" t="s">
        <v>206</v>
      </c>
      <c r="E26" s="151">
        <v>0</v>
      </c>
      <c r="F26" s="151">
        <v>50000</v>
      </c>
      <c r="G26" s="151">
        <v>0</v>
      </c>
      <c r="H26" s="151">
        <v>0</v>
      </c>
      <c r="I26" s="151">
        <v>50000</v>
      </c>
      <c r="J26" s="152">
        <v>0.01</v>
      </c>
    </row>
    <row r="27" spans="1:10" x14ac:dyDescent="0.3">
      <c r="A27" s="138" t="s">
        <v>224</v>
      </c>
      <c r="B27" s="138" t="s">
        <v>225</v>
      </c>
      <c r="C27" s="139"/>
      <c r="D27" s="139"/>
      <c r="E27" s="140">
        <f>E28</f>
        <v>335000</v>
      </c>
      <c r="F27" s="140">
        <f t="shared" ref="F27:J27" si="7">F28</f>
        <v>19993509</v>
      </c>
      <c r="G27" s="140">
        <f t="shared" si="7"/>
        <v>0</v>
      </c>
      <c r="H27" s="140">
        <f t="shared" si="7"/>
        <v>5084965</v>
      </c>
      <c r="I27" s="140">
        <f t="shared" si="7"/>
        <v>25413474</v>
      </c>
      <c r="J27" s="140">
        <f t="shared" si="7"/>
        <v>3.4599999999999986</v>
      </c>
    </row>
    <row r="28" spans="1:10" x14ac:dyDescent="0.3">
      <c r="A28" s="142" t="s">
        <v>226</v>
      </c>
      <c r="B28" s="142" t="s">
        <v>227</v>
      </c>
      <c r="C28" s="143"/>
      <c r="D28" s="143"/>
      <c r="E28" s="144">
        <f>E29+E71</f>
        <v>335000</v>
      </c>
      <c r="F28" s="144">
        <f t="shared" ref="F28:J28" si="8">F29+F71</f>
        <v>19993509</v>
      </c>
      <c r="G28" s="144">
        <f t="shared" si="8"/>
        <v>0</v>
      </c>
      <c r="H28" s="144">
        <f t="shared" si="8"/>
        <v>5084965</v>
      </c>
      <c r="I28" s="144">
        <f t="shared" si="8"/>
        <v>25413474</v>
      </c>
      <c r="J28" s="144">
        <f t="shared" si="8"/>
        <v>3.4599999999999986</v>
      </c>
    </row>
    <row r="29" spans="1:10" ht="37.5" x14ac:dyDescent="0.3">
      <c r="A29" s="145"/>
      <c r="B29" s="146" t="s">
        <v>228</v>
      </c>
      <c r="C29" s="145"/>
      <c r="D29" s="145"/>
      <c r="E29" s="147">
        <f>SUM(E30:E69)</f>
        <v>335000</v>
      </c>
      <c r="F29" s="147">
        <f t="shared" ref="F29:J29" si="9">SUM(F30:F69)</f>
        <v>19620709</v>
      </c>
      <c r="G29" s="147">
        <f t="shared" si="9"/>
        <v>0</v>
      </c>
      <c r="H29" s="147">
        <f t="shared" si="9"/>
        <v>5084965</v>
      </c>
      <c r="I29" s="147">
        <f t="shared" si="9"/>
        <v>25040674</v>
      </c>
      <c r="J29" s="147">
        <f t="shared" si="9"/>
        <v>3.4199999999999986</v>
      </c>
    </row>
    <row r="30" spans="1:10" ht="37.5" x14ac:dyDescent="0.3">
      <c r="A30" s="150">
        <v>5</v>
      </c>
      <c r="B30" s="150" t="s">
        <v>233</v>
      </c>
      <c r="C30" s="150" t="s">
        <v>209</v>
      </c>
      <c r="D30" s="150" t="s">
        <v>183</v>
      </c>
      <c r="E30" s="151">
        <v>35000</v>
      </c>
      <c r="F30" s="151">
        <v>0</v>
      </c>
      <c r="G30" s="151">
        <v>0</v>
      </c>
      <c r="H30" s="151">
        <v>0</v>
      </c>
      <c r="I30" s="151">
        <v>35000</v>
      </c>
      <c r="J30" s="152">
        <v>0</v>
      </c>
    </row>
    <row r="31" spans="1:10" ht="37.5" x14ac:dyDescent="0.3">
      <c r="A31" s="150">
        <v>6</v>
      </c>
      <c r="B31" s="150" t="s">
        <v>234</v>
      </c>
      <c r="C31" s="150" t="s">
        <v>182</v>
      </c>
      <c r="D31" s="150" t="s">
        <v>183</v>
      </c>
      <c r="E31" s="151">
        <v>100000</v>
      </c>
      <c r="F31" s="151">
        <v>0</v>
      </c>
      <c r="G31" s="151">
        <v>0</v>
      </c>
      <c r="H31" s="151">
        <v>0</v>
      </c>
      <c r="I31" s="151">
        <v>100000</v>
      </c>
      <c r="J31" s="152">
        <v>0.01</v>
      </c>
    </row>
    <row r="32" spans="1:10" ht="75" x14ac:dyDescent="0.3">
      <c r="A32" s="150">
        <v>9</v>
      </c>
      <c r="B32" s="150" t="s">
        <v>237</v>
      </c>
      <c r="C32" s="150" t="s">
        <v>209</v>
      </c>
      <c r="D32" s="150" t="s">
        <v>165</v>
      </c>
      <c r="E32" s="151">
        <v>200000</v>
      </c>
      <c r="F32" s="151">
        <v>0</v>
      </c>
      <c r="G32" s="151">
        <v>0</v>
      </c>
      <c r="H32" s="151">
        <v>0</v>
      </c>
      <c r="I32" s="151">
        <v>200000</v>
      </c>
      <c r="J32" s="152">
        <v>0.03</v>
      </c>
    </row>
    <row r="33" spans="1:10" ht="56.25" x14ac:dyDescent="0.3">
      <c r="A33" s="150">
        <v>40</v>
      </c>
      <c r="B33" s="150" t="s">
        <v>247</v>
      </c>
      <c r="C33" s="150" t="s">
        <v>182</v>
      </c>
      <c r="D33" s="150" t="s">
        <v>206</v>
      </c>
      <c r="E33" s="151">
        <v>0</v>
      </c>
      <c r="F33" s="151">
        <v>0</v>
      </c>
      <c r="G33" s="151">
        <v>0</v>
      </c>
      <c r="H33" s="151">
        <v>1605263</v>
      </c>
      <c r="I33" s="151">
        <v>1605263</v>
      </c>
      <c r="J33" s="152">
        <v>0.22</v>
      </c>
    </row>
    <row r="34" spans="1:10" ht="37.5" x14ac:dyDescent="0.3">
      <c r="A34" s="150">
        <v>41</v>
      </c>
      <c r="B34" s="150" t="s">
        <v>248</v>
      </c>
      <c r="C34" s="150" t="s">
        <v>182</v>
      </c>
      <c r="D34" s="150" t="s">
        <v>206</v>
      </c>
      <c r="E34" s="151">
        <v>0</v>
      </c>
      <c r="F34" s="151">
        <v>0</v>
      </c>
      <c r="G34" s="151">
        <v>0</v>
      </c>
      <c r="H34" s="151">
        <v>1818780</v>
      </c>
      <c r="I34" s="151">
        <v>1818780</v>
      </c>
      <c r="J34" s="152">
        <v>0.25</v>
      </c>
    </row>
    <row r="35" spans="1:10" ht="37.5" x14ac:dyDescent="0.3">
      <c r="A35" s="150">
        <v>42</v>
      </c>
      <c r="B35" s="150" t="s">
        <v>249</v>
      </c>
      <c r="C35" s="150" t="s">
        <v>182</v>
      </c>
      <c r="D35" s="150" t="s">
        <v>206</v>
      </c>
      <c r="E35" s="151">
        <v>0</v>
      </c>
      <c r="F35" s="151">
        <v>0</v>
      </c>
      <c r="G35" s="151">
        <v>0</v>
      </c>
      <c r="H35" s="151">
        <v>822374</v>
      </c>
      <c r="I35" s="151">
        <v>822374</v>
      </c>
      <c r="J35" s="152">
        <v>0.11</v>
      </c>
    </row>
    <row r="36" spans="1:10" ht="37.5" x14ac:dyDescent="0.3">
      <c r="A36" s="150">
        <v>43</v>
      </c>
      <c r="B36" s="150" t="s">
        <v>250</v>
      </c>
      <c r="C36" s="150" t="s">
        <v>182</v>
      </c>
      <c r="D36" s="150" t="s">
        <v>206</v>
      </c>
      <c r="E36" s="151">
        <v>0</v>
      </c>
      <c r="F36" s="151">
        <v>0</v>
      </c>
      <c r="G36" s="151">
        <v>0</v>
      </c>
      <c r="H36" s="151">
        <v>360000</v>
      </c>
      <c r="I36" s="151">
        <v>360000</v>
      </c>
      <c r="J36" s="152">
        <v>0.05</v>
      </c>
    </row>
    <row r="37" spans="1:10" ht="56.25" x14ac:dyDescent="0.3">
      <c r="A37" s="150">
        <v>44</v>
      </c>
      <c r="B37" s="150" t="s">
        <v>251</v>
      </c>
      <c r="C37" s="150" t="s">
        <v>182</v>
      </c>
      <c r="D37" s="150" t="s">
        <v>206</v>
      </c>
      <c r="E37" s="151">
        <v>0</v>
      </c>
      <c r="F37" s="151">
        <v>0</v>
      </c>
      <c r="G37" s="151">
        <v>0</v>
      </c>
      <c r="H37" s="151">
        <v>478548</v>
      </c>
      <c r="I37" s="151">
        <v>478548</v>
      </c>
      <c r="J37" s="152">
        <v>7.0000000000000007E-2</v>
      </c>
    </row>
    <row r="38" spans="1:10" ht="37.5" x14ac:dyDescent="0.3">
      <c r="A38" s="150">
        <v>52</v>
      </c>
      <c r="B38" s="150" t="s">
        <v>254</v>
      </c>
      <c r="C38" s="150" t="s">
        <v>182</v>
      </c>
      <c r="D38" s="150" t="s">
        <v>183</v>
      </c>
      <c r="E38" s="151">
        <v>0</v>
      </c>
      <c r="F38" s="151">
        <v>189000</v>
      </c>
      <c r="G38" s="151">
        <v>0</v>
      </c>
      <c r="H38" s="151">
        <v>0</v>
      </c>
      <c r="I38" s="151">
        <v>189000</v>
      </c>
      <c r="J38" s="152">
        <v>0.03</v>
      </c>
    </row>
    <row r="39" spans="1:10" ht="37.5" x14ac:dyDescent="0.3">
      <c r="A39" s="150">
        <v>53</v>
      </c>
      <c r="B39" s="150" t="s">
        <v>255</v>
      </c>
      <c r="C39" s="150" t="s">
        <v>182</v>
      </c>
      <c r="D39" s="150" t="s">
        <v>183</v>
      </c>
      <c r="E39" s="151">
        <v>0</v>
      </c>
      <c r="F39" s="151">
        <v>38400</v>
      </c>
      <c r="G39" s="151">
        <v>0</v>
      </c>
      <c r="H39" s="151">
        <v>0</v>
      </c>
      <c r="I39" s="151">
        <v>38400</v>
      </c>
      <c r="J39" s="152">
        <v>0.01</v>
      </c>
    </row>
    <row r="40" spans="1:10" ht="37.5" x14ac:dyDescent="0.3">
      <c r="A40" s="150">
        <v>55</v>
      </c>
      <c r="B40" s="150" t="s">
        <v>257</v>
      </c>
      <c r="C40" s="150" t="s">
        <v>182</v>
      </c>
      <c r="D40" s="150" t="s">
        <v>183</v>
      </c>
      <c r="E40" s="151">
        <v>0</v>
      </c>
      <c r="F40" s="151">
        <v>450000</v>
      </c>
      <c r="G40" s="151">
        <v>0</v>
      </c>
      <c r="H40" s="151">
        <v>0</v>
      </c>
      <c r="I40" s="151">
        <v>450000</v>
      </c>
      <c r="J40" s="152">
        <v>0.06</v>
      </c>
    </row>
    <row r="41" spans="1:10" ht="37.5" x14ac:dyDescent="0.3">
      <c r="A41" s="150">
        <v>56</v>
      </c>
      <c r="B41" s="150" t="s">
        <v>258</v>
      </c>
      <c r="C41" s="150" t="s">
        <v>182</v>
      </c>
      <c r="D41" s="150" t="s">
        <v>183</v>
      </c>
      <c r="E41" s="151">
        <v>0</v>
      </c>
      <c r="F41" s="151">
        <v>685000</v>
      </c>
      <c r="G41" s="151">
        <v>0</v>
      </c>
      <c r="H41" s="151">
        <v>0</v>
      </c>
      <c r="I41" s="151">
        <v>685000</v>
      </c>
      <c r="J41" s="152">
        <v>0.09</v>
      </c>
    </row>
    <row r="42" spans="1:10" x14ac:dyDescent="0.3">
      <c r="A42" s="150">
        <v>57</v>
      </c>
      <c r="B42" s="150" t="s">
        <v>259</v>
      </c>
      <c r="C42" s="150" t="s">
        <v>182</v>
      </c>
      <c r="D42" s="150" t="s">
        <v>183</v>
      </c>
      <c r="E42" s="151">
        <v>0</v>
      </c>
      <c r="F42" s="151">
        <v>2792590</v>
      </c>
      <c r="G42" s="151">
        <v>0</v>
      </c>
      <c r="H42" s="151">
        <v>0</v>
      </c>
      <c r="I42" s="151">
        <v>2792590</v>
      </c>
      <c r="J42" s="152">
        <v>0.38</v>
      </c>
    </row>
    <row r="43" spans="1:10" ht="37.5" x14ac:dyDescent="0.3">
      <c r="A43" s="150">
        <v>58</v>
      </c>
      <c r="B43" s="150" t="s">
        <v>233</v>
      </c>
      <c r="C43" s="150" t="s">
        <v>182</v>
      </c>
      <c r="D43" s="150" t="s">
        <v>183</v>
      </c>
      <c r="E43" s="151">
        <v>0</v>
      </c>
      <c r="F43" s="151">
        <v>20000</v>
      </c>
      <c r="G43" s="151">
        <v>0</v>
      </c>
      <c r="H43" s="151">
        <v>0</v>
      </c>
      <c r="I43" s="151">
        <v>20000</v>
      </c>
      <c r="J43" s="152">
        <v>0</v>
      </c>
    </row>
    <row r="44" spans="1:10" x14ac:dyDescent="0.3">
      <c r="A44" s="150">
        <v>59</v>
      </c>
      <c r="B44" s="150" t="s">
        <v>260</v>
      </c>
      <c r="C44" s="150" t="s">
        <v>261</v>
      </c>
      <c r="D44" s="150" t="s">
        <v>183</v>
      </c>
      <c r="E44" s="151">
        <v>0</v>
      </c>
      <c r="F44" s="151">
        <v>135800</v>
      </c>
      <c r="G44" s="151">
        <v>0</v>
      </c>
      <c r="H44" s="151">
        <v>0</v>
      </c>
      <c r="I44" s="151">
        <v>135800</v>
      </c>
      <c r="J44" s="152">
        <v>0.02</v>
      </c>
    </row>
    <row r="45" spans="1:10" ht="37.5" x14ac:dyDescent="0.3">
      <c r="A45" s="150">
        <v>60</v>
      </c>
      <c r="B45" s="150" t="s">
        <v>262</v>
      </c>
      <c r="C45" s="150" t="s">
        <v>263</v>
      </c>
      <c r="D45" s="150" t="s">
        <v>183</v>
      </c>
      <c r="E45" s="151">
        <v>0</v>
      </c>
      <c r="F45" s="151">
        <v>224050</v>
      </c>
      <c r="G45" s="151">
        <v>0</v>
      </c>
      <c r="H45" s="151">
        <v>0</v>
      </c>
      <c r="I45" s="151">
        <v>224050</v>
      </c>
      <c r="J45" s="152">
        <v>0.03</v>
      </c>
    </row>
    <row r="46" spans="1:10" ht="37.5" x14ac:dyDescent="0.3">
      <c r="A46" s="150">
        <v>61</v>
      </c>
      <c r="B46" s="150" t="s">
        <v>264</v>
      </c>
      <c r="C46" s="150" t="s">
        <v>182</v>
      </c>
      <c r="D46" s="150" t="s">
        <v>183</v>
      </c>
      <c r="E46" s="151">
        <v>0</v>
      </c>
      <c r="F46" s="151">
        <v>178000</v>
      </c>
      <c r="G46" s="151">
        <v>0</v>
      </c>
      <c r="H46" s="151">
        <v>0</v>
      </c>
      <c r="I46" s="151">
        <v>178000</v>
      </c>
      <c r="J46" s="152">
        <v>0.02</v>
      </c>
    </row>
    <row r="47" spans="1:10" ht="56.25" x14ac:dyDescent="0.3">
      <c r="A47" s="150">
        <v>62</v>
      </c>
      <c r="B47" s="150" t="s">
        <v>265</v>
      </c>
      <c r="C47" s="150" t="s">
        <v>182</v>
      </c>
      <c r="D47" s="150" t="s">
        <v>183</v>
      </c>
      <c r="E47" s="151">
        <v>0</v>
      </c>
      <c r="F47" s="151">
        <v>60875</v>
      </c>
      <c r="G47" s="151">
        <v>0</v>
      </c>
      <c r="H47" s="151">
        <v>0</v>
      </c>
      <c r="I47" s="151">
        <v>60875</v>
      </c>
      <c r="J47" s="152">
        <v>0.01</v>
      </c>
    </row>
    <row r="48" spans="1:10" ht="37.5" x14ac:dyDescent="0.3">
      <c r="A48" s="150">
        <v>63</v>
      </c>
      <c r="B48" s="150" t="s">
        <v>266</v>
      </c>
      <c r="C48" s="150" t="s">
        <v>267</v>
      </c>
      <c r="D48" s="150" t="s">
        <v>183</v>
      </c>
      <c r="E48" s="151">
        <v>0</v>
      </c>
      <c r="F48" s="151">
        <v>32200</v>
      </c>
      <c r="G48" s="151">
        <v>0</v>
      </c>
      <c r="H48" s="151">
        <v>0</v>
      </c>
      <c r="I48" s="151">
        <v>32200</v>
      </c>
      <c r="J48" s="152">
        <v>0</v>
      </c>
    </row>
    <row r="49" spans="1:10" ht="37.5" x14ac:dyDescent="0.3">
      <c r="A49" s="150">
        <v>64</v>
      </c>
      <c r="B49" s="150" t="s">
        <v>268</v>
      </c>
      <c r="C49" s="150" t="s">
        <v>269</v>
      </c>
      <c r="D49" s="150" t="s">
        <v>183</v>
      </c>
      <c r="E49" s="151">
        <v>0</v>
      </c>
      <c r="F49" s="151">
        <v>165750</v>
      </c>
      <c r="G49" s="151">
        <v>0</v>
      </c>
      <c r="H49" s="151">
        <v>0</v>
      </c>
      <c r="I49" s="151">
        <v>165750</v>
      </c>
      <c r="J49" s="152">
        <v>0.02</v>
      </c>
    </row>
    <row r="50" spans="1:10" ht="37.5" x14ac:dyDescent="0.3">
      <c r="A50" s="150">
        <v>65</v>
      </c>
      <c r="B50" s="150" t="s">
        <v>270</v>
      </c>
      <c r="C50" s="150" t="s">
        <v>209</v>
      </c>
      <c r="D50" s="150" t="s">
        <v>183</v>
      </c>
      <c r="E50" s="151">
        <v>0</v>
      </c>
      <c r="F50" s="151">
        <v>48000</v>
      </c>
      <c r="G50" s="151">
        <v>0</v>
      </c>
      <c r="H50" s="151">
        <v>0</v>
      </c>
      <c r="I50" s="151">
        <v>48000</v>
      </c>
      <c r="J50" s="152">
        <v>0.01</v>
      </c>
    </row>
    <row r="51" spans="1:10" x14ac:dyDescent="0.3">
      <c r="A51" s="150">
        <v>66</v>
      </c>
      <c r="B51" s="150" t="s">
        <v>271</v>
      </c>
      <c r="C51" s="150" t="s">
        <v>182</v>
      </c>
      <c r="D51" s="150" t="s">
        <v>183</v>
      </c>
      <c r="E51" s="151">
        <v>0</v>
      </c>
      <c r="F51" s="151">
        <v>17400</v>
      </c>
      <c r="G51" s="151">
        <v>0</v>
      </c>
      <c r="H51" s="151">
        <v>0</v>
      </c>
      <c r="I51" s="151">
        <v>17400</v>
      </c>
      <c r="J51" s="152">
        <v>0</v>
      </c>
    </row>
    <row r="52" spans="1:10" ht="37.5" x14ac:dyDescent="0.3">
      <c r="A52" s="150">
        <v>67</v>
      </c>
      <c r="B52" s="150" t="s">
        <v>272</v>
      </c>
      <c r="C52" s="150" t="s">
        <v>182</v>
      </c>
      <c r="D52" s="150" t="s">
        <v>183</v>
      </c>
      <c r="E52" s="151">
        <v>0</v>
      </c>
      <c r="F52" s="151">
        <v>12044889</v>
      </c>
      <c r="G52" s="151">
        <v>0</v>
      </c>
      <c r="H52" s="151">
        <v>0</v>
      </c>
      <c r="I52" s="151">
        <v>12044889</v>
      </c>
      <c r="J52" s="152">
        <v>1.65</v>
      </c>
    </row>
    <row r="53" spans="1:10" ht="37.5" x14ac:dyDescent="0.3">
      <c r="A53" s="150">
        <v>68</v>
      </c>
      <c r="B53" s="150" t="s">
        <v>273</v>
      </c>
      <c r="C53" s="150" t="s">
        <v>182</v>
      </c>
      <c r="D53" s="150" t="s">
        <v>183</v>
      </c>
      <c r="E53" s="151">
        <v>0</v>
      </c>
      <c r="F53" s="151">
        <v>10000</v>
      </c>
      <c r="G53" s="151">
        <v>0</v>
      </c>
      <c r="H53" s="151">
        <v>0</v>
      </c>
      <c r="I53" s="151">
        <v>10000</v>
      </c>
      <c r="J53" s="152">
        <v>0</v>
      </c>
    </row>
    <row r="54" spans="1:10" ht="37.5" x14ac:dyDescent="0.3">
      <c r="A54" s="150">
        <v>69</v>
      </c>
      <c r="B54" s="150" t="s">
        <v>274</v>
      </c>
      <c r="C54" s="150" t="s">
        <v>275</v>
      </c>
      <c r="D54" s="150" t="s">
        <v>183</v>
      </c>
      <c r="E54" s="151">
        <v>0</v>
      </c>
      <c r="F54" s="151">
        <v>158220</v>
      </c>
      <c r="G54" s="151">
        <v>0</v>
      </c>
      <c r="H54" s="151">
        <v>0</v>
      </c>
      <c r="I54" s="151">
        <v>158220</v>
      </c>
      <c r="J54" s="152">
        <v>0.02</v>
      </c>
    </row>
    <row r="55" spans="1:10" ht="75" x14ac:dyDescent="0.3">
      <c r="A55" s="150">
        <v>70</v>
      </c>
      <c r="B55" s="150" t="s">
        <v>276</v>
      </c>
      <c r="C55" s="150" t="s">
        <v>209</v>
      </c>
      <c r="D55" s="150" t="s">
        <v>165</v>
      </c>
      <c r="E55" s="151">
        <v>0</v>
      </c>
      <c r="F55" s="151">
        <v>45000</v>
      </c>
      <c r="G55" s="151">
        <v>0</v>
      </c>
      <c r="H55" s="151">
        <v>0</v>
      </c>
      <c r="I55" s="151">
        <v>45000</v>
      </c>
      <c r="J55" s="152">
        <v>0.01</v>
      </c>
    </row>
    <row r="56" spans="1:10" ht="75" x14ac:dyDescent="0.3">
      <c r="A56" s="150">
        <v>71</v>
      </c>
      <c r="B56" s="150" t="s">
        <v>277</v>
      </c>
      <c r="C56" s="150" t="s">
        <v>182</v>
      </c>
      <c r="D56" s="150" t="s">
        <v>165</v>
      </c>
      <c r="E56" s="151">
        <v>0</v>
      </c>
      <c r="F56" s="151">
        <v>25000</v>
      </c>
      <c r="G56" s="151">
        <v>0</v>
      </c>
      <c r="H56" s="151">
        <v>0</v>
      </c>
      <c r="I56" s="151">
        <v>25000</v>
      </c>
      <c r="J56" s="152">
        <v>0</v>
      </c>
    </row>
    <row r="57" spans="1:10" ht="56.25" x14ac:dyDescent="0.3">
      <c r="A57" s="150">
        <v>72</v>
      </c>
      <c r="B57" s="150" t="s">
        <v>278</v>
      </c>
      <c r="C57" s="150" t="s">
        <v>182</v>
      </c>
      <c r="D57" s="150" t="s">
        <v>165</v>
      </c>
      <c r="E57" s="151">
        <v>0</v>
      </c>
      <c r="F57" s="151">
        <v>76000</v>
      </c>
      <c r="G57" s="151">
        <v>0</v>
      </c>
      <c r="H57" s="151">
        <v>0</v>
      </c>
      <c r="I57" s="151">
        <v>76000</v>
      </c>
      <c r="J57" s="152">
        <v>0.01</v>
      </c>
    </row>
    <row r="58" spans="1:10" ht="56.25" x14ac:dyDescent="0.3">
      <c r="A58" s="150">
        <v>73</v>
      </c>
      <c r="B58" s="150" t="s">
        <v>279</v>
      </c>
      <c r="C58" s="150" t="s">
        <v>182</v>
      </c>
      <c r="D58" s="150" t="s">
        <v>165</v>
      </c>
      <c r="E58" s="151">
        <v>0</v>
      </c>
      <c r="F58" s="151">
        <v>57500</v>
      </c>
      <c r="G58" s="151">
        <v>0</v>
      </c>
      <c r="H58" s="151">
        <v>0</v>
      </c>
      <c r="I58" s="151">
        <v>57500</v>
      </c>
      <c r="J58" s="152">
        <v>0.01</v>
      </c>
    </row>
    <row r="59" spans="1:10" ht="37.5" x14ac:dyDescent="0.3">
      <c r="A59" s="150">
        <v>74</v>
      </c>
      <c r="B59" s="150" t="s">
        <v>280</v>
      </c>
      <c r="C59" s="150" t="s">
        <v>182</v>
      </c>
      <c r="D59" s="150" t="s">
        <v>165</v>
      </c>
      <c r="E59" s="151">
        <v>0</v>
      </c>
      <c r="F59" s="151">
        <v>40600</v>
      </c>
      <c r="G59" s="151">
        <v>0</v>
      </c>
      <c r="H59" s="151">
        <v>0</v>
      </c>
      <c r="I59" s="151">
        <v>40600</v>
      </c>
      <c r="J59" s="152">
        <v>0.01</v>
      </c>
    </row>
    <row r="60" spans="1:10" x14ac:dyDescent="0.3">
      <c r="A60" s="150">
        <v>75</v>
      </c>
      <c r="B60" s="150" t="s">
        <v>281</v>
      </c>
      <c r="C60" s="150" t="s">
        <v>182</v>
      </c>
      <c r="D60" s="150" t="s">
        <v>165</v>
      </c>
      <c r="E60" s="151">
        <v>0</v>
      </c>
      <c r="F60" s="151">
        <v>305300</v>
      </c>
      <c r="G60" s="151">
        <v>0</v>
      </c>
      <c r="H60" s="151">
        <v>0</v>
      </c>
      <c r="I60" s="151">
        <v>305300</v>
      </c>
      <c r="J60" s="152">
        <v>0.04</v>
      </c>
    </row>
    <row r="61" spans="1:10" ht="93.75" x14ac:dyDescent="0.3">
      <c r="A61" s="150">
        <v>76</v>
      </c>
      <c r="B61" s="150" t="s">
        <v>282</v>
      </c>
      <c r="C61" s="150" t="s">
        <v>182</v>
      </c>
      <c r="D61" s="150" t="s">
        <v>165</v>
      </c>
      <c r="E61" s="151">
        <v>0</v>
      </c>
      <c r="F61" s="151">
        <v>80000</v>
      </c>
      <c r="G61" s="151">
        <v>0</v>
      </c>
      <c r="H61" s="151">
        <v>0</v>
      </c>
      <c r="I61" s="151">
        <v>80000</v>
      </c>
      <c r="J61" s="152">
        <v>0.01</v>
      </c>
    </row>
    <row r="62" spans="1:10" ht="56.25" x14ac:dyDescent="0.3">
      <c r="A62" s="150">
        <v>77</v>
      </c>
      <c r="B62" s="150" t="s">
        <v>283</v>
      </c>
      <c r="C62" s="150" t="s">
        <v>182</v>
      </c>
      <c r="D62" s="150" t="s">
        <v>206</v>
      </c>
      <c r="E62" s="151">
        <v>0</v>
      </c>
      <c r="F62" s="151">
        <v>287490</v>
      </c>
      <c r="G62" s="151">
        <v>0</v>
      </c>
      <c r="H62" s="151">
        <v>0</v>
      </c>
      <c r="I62" s="151">
        <v>287490</v>
      </c>
      <c r="J62" s="152">
        <v>0.04</v>
      </c>
    </row>
    <row r="63" spans="1:10" ht="37.5" x14ac:dyDescent="0.3">
      <c r="A63" s="150">
        <v>78</v>
      </c>
      <c r="B63" s="150" t="s">
        <v>284</v>
      </c>
      <c r="C63" s="150" t="s">
        <v>182</v>
      </c>
      <c r="D63" s="150" t="s">
        <v>206</v>
      </c>
      <c r="E63" s="151">
        <v>0</v>
      </c>
      <c r="F63" s="151">
        <v>222205</v>
      </c>
      <c r="G63" s="151">
        <v>0</v>
      </c>
      <c r="H63" s="151">
        <v>0</v>
      </c>
      <c r="I63" s="151">
        <v>222205</v>
      </c>
      <c r="J63" s="152">
        <v>0.03</v>
      </c>
    </row>
    <row r="64" spans="1:10" ht="37.5" x14ac:dyDescent="0.3">
      <c r="A64" s="150">
        <v>79</v>
      </c>
      <c r="B64" s="150" t="s">
        <v>285</v>
      </c>
      <c r="C64" s="150" t="s">
        <v>182</v>
      </c>
      <c r="D64" s="150" t="s">
        <v>206</v>
      </c>
      <c r="E64" s="151">
        <v>0</v>
      </c>
      <c r="F64" s="151">
        <v>313100</v>
      </c>
      <c r="G64" s="151">
        <v>0</v>
      </c>
      <c r="H64" s="151">
        <v>0</v>
      </c>
      <c r="I64" s="151">
        <v>313100</v>
      </c>
      <c r="J64" s="152">
        <v>0.04</v>
      </c>
    </row>
    <row r="65" spans="1:10" ht="56.25" x14ac:dyDescent="0.3">
      <c r="A65" s="150">
        <v>80</v>
      </c>
      <c r="B65" s="150" t="s">
        <v>286</v>
      </c>
      <c r="C65" s="150" t="s">
        <v>182</v>
      </c>
      <c r="D65" s="150" t="s">
        <v>206</v>
      </c>
      <c r="E65" s="151">
        <v>0</v>
      </c>
      <c r="F65" s="151">
        <v>76400</v>
      </c>
      <c r="G65" s="151">
        <v>0</v>
      </c>
      <c r="H65" s="151">
        <v>0</v>
      </c>
      <c r="I65" s="151">
        <v>76400</v>
      </c>
      <c r="J65" s="152">
        <v>0.01</v>
      </c>
    </row>
    <row r="66" spans="1:10" ht="37.5" x14ac:dyDescent="0.3">
      <c r="A66" s="150">
        <v>81</v>
      </c>
      <c r="B66" s="150" t="s">
        <v>287</v>
      </c>
      <c r="C66" s="150" t="s">
        <v>216</v>
      </c>
      <c r="D66" s="150" t="s">
        <v>206</v>
      </c>
      <c r="E66" s="151">
        <v>0</v>
      </c>
      <c r="F66" s="151">
        <v>118900</v>
      </c>
      <c r="G66" s="151">
        <v>0</v>
      </c>
      <c r="H66" s="151">
        <v>0</v>
      </c>
      <c r="I66" s="151">
        <v>118900</v>
      </c>
      <c r="J66" s="152">
        <v>0.02</v>
      </c>
    </row>
    <row r="67" spans="1:10" ht="37.5" x14ac:dyDescent="0.3">
      <c r="A67" s="150">
        <v>82</v>
      </c>
      <c r="B67" s="150" t="s">
        <v>288</v>
      </c>
      <c r="C67" s="150" t="s">
        <v>182</v>
      </c>
      <c r="D67" s="150" t="s">
        <v>206</v>
      </c>
      <c r="E67" s="151">
        <v>0</v>
      </c>
      <c r="F67" s="151">
        <v>49800</v>
      </c>
      <c r="G67" s="151">
        <v>0</v>
      </c>
      <c r="H67" s="151">
        <v>0</v>
      </c>
      <c r="I67" s="151">
        <v>49800</v>
      </c>
      <c r="J67" s="152">
        <v>0.01</v>
      </c>
    </row>
    <row r="68" spans="1:10" x14ac:dyDescent="0.3">
      <c r="A68" s="150">
        <v>83</v>
      </c>
      <c r="B68" s="150" t="s">
        <v>289</v>
      </c>
      <c r="C68" s="150" t="s">
        <v>290</v>
      </c>
      <c r="D68" s="150" t="s">
        <v>206</v>
      </c>
      <c r="E68" s="151">
        <v>0</v>
      </c>
      <c r="F68" s="151">
        <v>13400</v>
      </c>
      <c r="G68" s="151">
        <v>0</v>
      </c>
      <c r="H68" s="151">
        <v>0</v>
      </c>
      <c r="I68" s="151">
        <v>13400</v>
      </c>
      <c r="J68" s="152">
        <v>0</v>
      </c>
    </row>
    <row r="69" spans="1:10" ht="37.5" x14ac:dyDescent="0.3">
      <c r="A69" s="150">
        <v>84</v>
      </c>
      <c r="B69" s="150" t="s">
        <v>291</v>
      </c>
      <c r="C69" s="150" t="s">
        <v>209</v>
      </c>
      <c r="D69" s="150" t="s">
        <v>206</v>
      </c>
      <c r="E69" s="151">
        <v>0</v>
      </c>
      <c r="F69" s="151">
        <v>659840</v>
      </c>
      <c r="G69" s="151">
        <v>0</v>
      </c>
      <c r="H69" s="151">
        <v>0</v>
      </c>
      <c r="I69" s="151">
        <v>659840</v>
      </c>
      <c r="J69" s="152">
        <v>0.09</v>
      </c>
    </row>
    <row r="70" spans="1:10" x14ac:dyDescent="0.3">
      <c r="A70" s="153"/>
      <c r="B70" s="154" t="s">
        <v>292</v>
      </c>
      <c r="C70" s="153"/>
      <c r="D70" s="153"/>
      <c r="E70" s="155"/>
      <c r="F70" s="155"/>
      <c r="G70" s="155"/>
      <c r="H70" s="155"/>
      <c r="I70" s="155"/>
      <c r="J70" s="156"/>
    </row>
    <row r="71" spans="1:10" ht="75" x14ac:dyDescent="0.3">
      <c r="A71" s="145"/>
      <c r="B71" s="146" t="s">
        <v>293</v>
      </c>
      <c r="C71" s="145"/>
      <c r="D71" s="145"/>
      <c r="E71" s="147">
        <f>SUM(E72:E74)</f>
        <v>0</v>
      </c>
      <c r="F71" s="147">
        <f t="shared" ref="F71:J71" si="10">SUM(F72:F74)</f>
        <v>372800</v>
      </c>
      <c r="G71" s="147">
        <f t="shared" si="10"/>
        <v>0</v>
      </c>
      <c r="H71" s="147">
        <f t="shared" si="10"/>
        <v>0</v>
      </c>
      <c r="I71" s="147">
        <f t="shared" si="10"/>
        <v>372800</v>
      </c>
      <c r="J71" s="147">
        <f t="shared" si="10"/>
        <v>0.04</v>
      </c>
    </row>
    <row r="72" spans="1:10" x14ac:dyDescent="0.3">
      <c r="A72" s="150">
        <v>1</v>
      </c>
      <c r="B72" s="150" t="s">
        <v>294</v>
      </c>
      <c r="C72" s="150" t="s">
        <v>182</v>
      </c>
      <c r="D72" s="150" t="s">
        <v>183</v>
      </c>
      <c r="E72" s="151">
        <v>0</v>
      </c>
      <c r="F72" s="151">
        <v>172800</v>
      </c>
      <c r="G72" s="151">
        <v>0</v>
      </c>
      <c r="H72" s="151">
        <v>0</v>
      </c>
      <c r="I72" s="151">
        <v>172800</v>
      </c>
      <c r="J72" s="152">
        <v>0.02</v>
      </c>
    </row>
    <row r="73" spans="1:10" x14ac:dyDescent="0.3">
      <c r="A73" s="150">
        <v>2</v>
      </c>
      <c r="B73" s="150" t="s">
        <v>295</v>
      </c>
      <c r="C73" s="150" t="s">
        <v>182</v>
      </c>
      <c r="D73" s="150" t="s">
        <v>183</v>
      </c>
      <c r="E73" s="151">
        <v>0</v>
      </c>
      <c r="F73" s="151">
        <v>180000</v>
      </c>
      <c r="G73" s="151">
        <v>0</v>
      </c>
      <c r="H73" s="151">
        <v>0</v>
      </c>
      <c r="I73" s="151">
        <v>180000</v>
      </c>
      <c r="J73" s="152">
        <v>0.02</v>
      </c>
    </row>
    <row r="74" spans="1:10" x14ac:dyDescent="0.3">
      <c r="A74" s="150">
        <v>3</v>
      </c>
      <c r="B74" s="150" t="s">
        <v>296</v>
      </c>
      <c r="C74" s="150" t="s">
        <v>209</v>
      </c>
      <c r="D74" s="150" t="s">
        <v>165</v>
      </c>
      <c r="E74" s="151">
        <v>0</v>
      </c>
      <c r="F74" s="151">
        <v>20000</v>
      </c>
      <c r="G74" s="151">
        <v>0</v>
      </c>
      <c r="H74" s="151">
        <v>0</v>
      </c>
      <c r="I74" s="151">
        <v>20000</v>
      </c>
      <c r="J74" s="152">
        <v>0</v>
      </c>
    </row>
    <row r="75" spans="1:10" x14ac:dyDescent="0.3">
      <c r="A75" s="153"/>
      <c r="B75" s="154" t="s">
        <v>292</v>
      </c>
      <c r="C75" s="153"/>
      <c r="D75" s="153"/>
      <c r="E75" s="155">
        <v>0</v>
      </c>
      <c r="F75" s="155">
        <v>5</v>
      </c>
      <c r="G75" s="155">
        <v>0</v>
      </c>
      <c r="H75" s="155">
        <v>0</v>
      </c>
      <c r="I75" s="155">
        <v>5</v>
      </c>
      <c r="J75" s="156"/>
    </row>
    <row r="76" spans="1:10" x14ac:dyDescent="0.3">
      <c r="A76" s="157"/>
      <c r="B76" s="158" t="s">
        <v>297</v>
      </c>
      <c r="C76" s="157"/>
      <c r="D76" s="157"/>
      <c r="E76" s="159">
        <v>30</v>
      </c>
      <c r="F76" s="159">
        <v>108</v>
      </c>
      <c r="G76" s="159">
        <v>2</v>
      </c>
      <c r="H76" s="159">
        <v>17</v>
      </c>
      <c r="I76" s="159">
        <v>157</v>
      </c>
      <c r="J76" s="160"/>
    </row>
    <row r="77" spans="1:10" x14ac:dyDescent="0.3">
      <c r="A77" s="142" t="s">
        <v>298</v>
      </c>
      <c r="B77" s="142" t="s">
        <v>299</v>
      </c>
      <c r="C77" s="143"/>
      <c r="D77" s="143"/>
      <c r="E77" s="144">
        <f>E78</f>
        <v>0</v>
      </c>
      <c r="F77" s="144">
        <f t="shared" ref="F77:J77" si="11">F78</f>
        <v>1085790</v>
      </c>
      <c r="G77" s="144">
        <f t="shared" si="11"/>
        <v>0</v>
      </c>
      <c r="H77" s="144">
        <f t="shared" si="11"/>
        <v>0</v>
      </c>
      <c r="I77" s="144">
        <f t="shared" si="11"/>
        <v>1085790</v>
      </c>
      <c r="J77" s="144">
        <f t="shared" si="11"/>
        <v>0.15999999999999998</v>
      </c>
    </row>
    <row r="78" spans="1:10" ht="37.5" x14ac:dyDescent="0.3">
      <c r="A78" s="145"/>
      <c r="B78" s="146" t="s">
        <v>300</v>
      </c>
      <c r="C78" s="145"/>
      <c r="D78" s="145"/>
      <c r="E78" s="147">
        <f>SUM(E79:E87)</f>
        <v>0</v>
      </c>
      <c r="F78" s="147">
        <f t="shared" ref="F78:J78" si="12">SUM(F79:F87)</f>
        <v>1085790</v>
      </c>
      <c r="G78" s="147">
        <f t="shared" si="12"/>
        <v>0</v>
      </c>
      <c r="H78" s="147">
        <f t="shared" si="12"/>
        <v>0</v>
      </c>
      <c r="I78" s="147">
        <f t="shared" si="12"/>
        <v>1085790</v>
      </c>
      <c r="J78" s="147">
        <f t="shared" si="12"/>
        <v>0.15999999999999998</v>
      </c>
    </row>
    <row r="79" spans="1:10" x14ac:dyDescent="0.3">
      <c r="A79" s="150">
        <v>2</v>
      </c>
      <c r="B79" s="150" t="s">
        <v>301</v>
      </c>
      <c r="C79" s="150" t="s">
        <v>182</v>
      </c>
      <c r="D79" s="150" t="s">
        <v>183</v>
      </c>
      <c r="E79" s="151">
        <v>0</v>
      </c>
      <c r="F79" s="151">
        <v>230960</v>
      </c>
      <c r="G79" s="151">
        <v>0</v>
      </c>
      <c r="H79" s="151">
        <v>0</v>
      </c>
      <c r="I79" s="151">
        <v>230960</v>
      </c>
      <c r="J79" s="152">
        <v>0.03</v>
      </c>
    </row>
    <row r="80" spans="1:10" x14ac:dyDescent="0.3">
      <c r="A80" s="150">
        <v>3</v>
      </c>
      <c r="B80" s="150" t="s">
        <v>302</v>
      </c>
      <c r="C80" s="150" t="s">
        <v>182</v>
      </c>
      <c r="D80" s="150" t="s">
        <v>183</v>
      </c>
      <c r="E80" s="151">
        <v>0</v>
      </c>
      <c r="F80" s="151">
        <v>194470</v>
      </c>
      <c r="G80" s="151">
        <v>0</v>
      </c>
      <c r="H80" s="151">
        <v>0</v>
      </c>
      <c r="I80" s="151">
        <v>194470</v>
      </c>
      <c r="J80" s="152">
        <v>0.03</v>
      </c>
    </row>
    <row r="81" spans="1:10" ht="37.5" x14ac:dyDescent="0.3">
      <c r="A81" s="150">
        <v>4</v>
      </c>
      <c r="B81" s="150" t="s">
        <v>303</v>
      </c>
      <c r="C81" s="150" t="s">
        <v>182</v>
      </c>
      <c r="D81" s="150" t="s">
        <v>183</v>
      </c>
      <c r="E81" s="151">
        <v>0</v>
      </c>
      <c r="F81" s="151">
        <v>210350</v>
      </c>
      <c r="G81" s="151">
        <v>0</v>
      </c>
      <c r="H81" s="151">
        <v>0</v>
      </c>
      <c r="I81" s="151">
        <v>210350</v>
      </c>
      <c r="J81" s="152">
        <v>0.03</v>
      </c>
    </row>
    <row r="82" spans="1:10" x14ac:dyDescent="0.3">
      <c r="A82" s="150">
        <v>5</v>
      </c>
      <c r="B82" s="150" t="s">
        <v>304</v>
      </c>
      <c r="C82" s="150" t="s">
        <v>305</v>
      </c>
      <c r="D82" s="150" t="s">
        <v>183</v>
      </c>
      <c r="E82" s="151">
        <v>0</v>
      </c>
      <c r="F82" s="151">
        <v>69350</v>
      </c>
      <c r="G82" s="151">
        <v>0</v>
      </c>
      <c r="H82" s="151">
        <v>0</v>
      </c>
      <c r="I82" s="151">
        <v>69350</v>
      </c>
      <c r="J82" s="152">
        <v>0.01</v>
      </c>
    </row>
    <row r="83" spans="1:10" ht="37.5" x14ac:dyDescent="0.3">
      <c r="A83" s="150">
        <v>6</v>
      </c>
      <c r="B83" s="150" t="s">
        <v>306</v>
      </c>
      <c r="C83" s="150" t="s">
        <v>307</v>
      </c>
      <c r="D83" s="150" t="s">
        <v>183</v>
      </c>
      <c r="E83" s="151">
        <v>0</v>
      </c>
      <c r="F83" s="151">
        <v>40000</v>
      </c>
      <c r="G83" s="151">
        <v>0</v>
      </c>
      <c r="H83" s="151">
        <v>0</v>
      </c>
      <c r="I83" s="151">
        <v>40000</v>
      </c>
      <c r="J83" s="152">
        <v>0.01</v>
      </c>
    </row>
    <row r="84" spans="1:10" ht="37.5" x14ac:dyDescent="0.3">
      <c r="A84" s="150">
        <v>7</v>
      </c>
      <c r="B84" s="150" t="s">
        <v>308</v>
      </c>
      <c r="C84" s="150" t="s">
        <v>309</v>
      </c>
      <c r="D84" s="150" t="s">
        <v>183</v>
      </c>
      <c r="E84" s="151">
        <v>0</v>
      </c>
      <c r="F84" s="151">
        <v>40000</v>
      </c>
      <c r="G84" s="151">
        <v>0</v>
      </c>
      <c r="H84" s="151">
        <v>0</v>
      </c>
      <c r="I84" s="151">
        <v>40000</v>
      </c>
      <c r="J84" s="152">
        <v>0.01</v>
      </c>
    </row>
    <row r="85" spans="1:10" ht="37.5" x14ac:dyDescent="0.3">
      <c r="A85" s="150">
        <v>8</v>
      </c>
      <c r="B85" s="150" t="s">
        <v>310</v>
      </c>
      <c r="C85" s="150" t="s">
        <v>182</v>
      </c>
      <c r="D85" s="150" t="s">
        <v>183</v>
      </c>
      <c r="E85" s="151">
        <v>0</v>
      </c>
      <c r="F85" s="151">
        <v>145900</v>
      </c>
      <c r="G85" s="151">
        <v>0</v>
      </c>
      <c r="H85" s="151">
        <v>0</v>
      </c>
      <c r="I85" s="151">
        <v>145900</v>
      </c>
      <c r="J85" s="152">
        <v>0.02</v>
      </c>
    </row>
    <row r="86" spans="1:10" x14ac:dyDescent="0.3">
      <c r="A86" s="150">
        <v>9</v>
      </c>
      <c r="B86" s="150" t="s">
        <v>311</v>
      </c>
      <c r="C86" s="150" t="s">
        <v>216</v>
      </c>
      <c r="D86" s="150" t="s">
        <v>206</v>
      </c>
      <c r="E86" s="151">
        <v>0</v>
      </c>
      <c r="F86" s="151">
        <v>33300</v>
      </c>
      <c r="G86" s="151">
        <v>0</v>
      </c>
      <c r="H86" s="151">
        <v>0</v>
      </c>
      <c r="I86" s="151">
        <v>33300</v>
      </c>
      <c r="J86" s="152">
        <v>0</v>
      </c>
    </row>
    <row r="87" spans="1:10" x14ac:dyDescent="0.3">
      <c r="A87" s="150">
        <v>10</v>
      </c>
      <c r="B87" s="150" t="s">
        <v>312</v>
      </c>
      <c r="C87" s="150" t="s">
        <v>182</v>
      </c>
      <c r="D87" s="150" t="s">
        <v>206</v>
      </c>
      <c r="E87" s="151">
        <v>0</v>
      </c>
      <c r="F87" s="151">
        <v>121460</v>
      </c>
      <c r="G87" s="151">
        <v>0</v>
      </c>
      <c r="H87" s="151">
        <v>0</v>
      </c>
      <c r="I87" s="151">
        <v>121460</v>
      </c>
      <c r="J87" s="152">
        <v>0.02</v>
      </c>
    </row>
    <row r="88" spans="1:10" x14ac:dyDescent="0.3">
      <c r="A88" s="142" t="s">
        <v>313</v>
      </c>
      <c r="B88" s="142" t="s">
        <v>314</v>
      </c>
      <c r="C88" s="143"/>
      <c r="D88" s="143"/>
      <c r="E88" s="144">
        <f>E89</f>
        <v>0</v>
      </c>
      <c r="F88" s="144">
        <f t="shared" ref="F88:J88" si="13">F89</f>
        <v>24000</v>
      </c>
      <c r="G88" s="144">
        <f t="shared" si="13"/>
        <v>0</v>
      </c>
      <c r="H88" s="144">
        <f t="shared" si="13"/>
        <v>0</v>
      </c>
      <c r="I88" s="144">
        <f t="shared" si="13"/>
        <v>24000</v>
      </c>
      <c r="J88" s="144">
        <f t="shared" si="13"/>
        <v>0</v>
      </c>
    </row>
    <row r="89" spans="1:10" ht="56.25" x14ac:dyDescent="0.3">
      <c r="A89" s="145"/>
      <c r="B89" s="146" t="s">
        <v>315</v>
      </c>
      <c r="C89" s="145"/>
      <c r="D89" s="145"/>
      <c r="E89" s="147">
        <f>E90</f>
        <v>0</v>
      </c>
      <c r="F89" s="147">
        <f t="shared" ref="F89:J89" si="14">F90</f>
        <v>24000</v>
      </c>
      <c r="G89" s="147">
        <f t="shared" si="14"/>
        <v>0</v>
      </c>
      <c r="H89" s="147">
        <f t="shared" si="14"/>
        <v>0</v>
      </c>
      <c r="I89" s="147">
        <f t="shared" si="14"/>
        <v>24000</v>
      </c>
      <c r="J89" s="147">
        <f t="shared" si="14"/>
        <v>0</v>
      </c>
    </row>
    <row r="90" spans="1:10" ht="56.25" x14ac:dyDescent="0.3">
      <c r="A90" s="150">
        <v>1</v>
      </c>
      <c r="B90" s="150" t="s">
        <v>316</v>
      </c>
      <c r="C90" s="150" t="s">
        <v>182</v>
      </c>
      <c r="D90" s="150" t="s">
        <v>165</v>
      </c>
      <c r="E90" s="151">
        <v>0</v>
      </c>
      <c r="F90" s="151">
        <v>24000</v>
      </c>
      <c r="G90" s="151">
        <v>0</v>
      </c>
      <c r="H90" s="151">
        <v>0</v>
      </c>
      <c r="I90" s="151">
        <v>24000</v>
      </c>
      <c r="J90" s="152">
        <v>0</v>
      </c>
    </row>
    <row r="91" spans="1:10" x14ac:dyDescent="0.3">
      <c r="A91" s="153"/>
      <c r="B91" s="154" t="s">
        <v>292</v>
      </c>
      <c r="C91" s="153"/>
      <c r="D91" s="153"/>
      <c r="E91" s="155">
        <v>0</v>
      </c>
      <c r="F91" s="155">
        <v>1</v>
      </c>
      <c r="G91" s="155">
        <v>0</v>
      </c>
      <c r="H91" s="155">
        <v>0</v>
      </c>
      <c r="I91" s="155">
        <v>1</v>
      </c>
      <c r="J91" s="156"/>
    </row>
    <row r="92" spans="1:10" x14ac:dyDescent="0.3">
      <c r="A92" s="157"/>
      <c r="B92" s="158" t="s">
        <v>297</v>
      </c>
      <c r="C92" s="157"/>
      <c r="D92" s="157"/>
      <c r="E92" s="159"/>
      <c r="F92" s="159"/>
      <c r="G92" s="159"/>
      <c r="H92" s="159"/>
      <c r="I92" s="159"/>
      <c r="J92" s="160"/>
    </row>
    <row r="93" spans="1:10" x14ac:dyDescent="0.3">
      <c r="A93" s="161"/>
      <c r="B93" s="162" t="s">
        <v>317</v>
      </c>
      <c r="C93" s="161"/>
      <c r="D93" s="161"/>
      <c r="E93" s="163"/>
      <c r="F93" s="163"/>
      <c r="G93" s="163"/>
      <c r="H93" s="163"/>
      <c r="I93" s="163"/>
      <c r="J93" s="164"/>
    </row>
    <row r="94" spans="1:10" x14ac:dyDescent="0.3">
      <c r="A94" s="165"/>
      <c r="B94" s="166" t="s">
        <v>318</v>
      </c>
      <c r="C94" s="165"/>
      <c r="D94" s="165"/>
      <c r="E94" s="167"/>
      <c r="F94" s="167"/>
      <c r="G94" s="167"/>
      <c r="H94" s="167"/>
      <c r="I94" s="167"/>
      <c r="J94" s="168"/>
    </row>
    <row r="95" spans="1:10" x14ac:dyDescent="0.3">
      <c r="A95" s="169"/>
      <c r="B95" s="169" t="s">
        <v>319</v>
      </c>
      <c r="C95" s="169"/>
      <c r="D95" s="169"/>
      <c r="E95" s="170"/>
      <c r="F95" s="170"/>
      <c r="G95" s="170"/>
      <c r="H95" s="170"/>
      <c r="I95" s="170"/>
      <c r="J95" s="171"/>
    </row>
  </sheetData>
  <mergeCells count="1">
    <mergeCell ref="A1:J1"/>
  </mergeCells>
  <printOptions horizontalCentered="1"/>
  <pageMargins left="0.19685039370078741" right="0.19685039370078741" top="0.59055118110236227" bottom="0.51181102362204722" header="0.51181102362204722" footer="0"/>
  <pageSetup paperSize="9" scale="76" orientation="landscape" r:id="rId1"/>
  <rowBreaks count="3" manualBreakCount="3">
    <brk id="10" max="16383" man="1"/>
    <brk id="76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10</vt:i4>
      </vt:variant>
    </vt:vector>
  </HeadingPairs>
  <TitlesOfParts>
    <vt:vector size="17" baseType="lpstr">
      <vt:lpstr>15 หน่วยงาน</vt:lpstr>
      <vt:lpstr>ไฟล์พี่แอน</vt:lpstr>
      <vt:lpstr>เอกสารประกอบ 2.1</vt:lpstr>
      <vt:lpstr>เอกสารประกอบ 2.2</vt:lpstr>
      <vt:lpstr>โครงการ2568</vt:lpstr>
      <vt:lpstr>แบบฟอร์มกำหนดค่าเป้าหมาย (2)</vt:lpstr>
      <vt:lpstr>2.2 โครงการ2568 (cut)</vt:lpstr>
      <vt:lpstr>'15 หน่วยงาน'!Print_Area</vt:lpstr>
      <vt:lpstr>'แบบฟอร์มกำหนดค่าเป้าหมาย (2)'!Print_Area</vt:lpstr>
      <vt:lpstr>ไฟล์พี่แอน!Print_Area</vt:lpstr>
      <vt:lpstr>'เอกสารประกอบ 2.1'!Print_Area</vt:lpstr>
      <vt:lpstr>'15 หน่วยงาน'!Print_Titles</vt:lpstr>
      <vt:lpstr>'2.2 โครงการ2568 (cut)'!Print_Titles</vt:lpstr>
      <vt:lpstr>โครงการ2568!Print_Titles</vt:lpstr>
      <vt:lpstr>'แบบฟอร์มกำหนดค่าเป้าหมาย (2)'!Print_Titles</vt:lpstr>
      <vt:lpstr>ไฟล์พี่แอน!Print_Titles</vt:lpstr>
      <vt:lpstr>'เอกสารประกอบ 2.1'!Print_Titles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Chanokyada</cp:lastModifiedBy>
  <cp:lastPrinted>2024-09-25T02:10:27Z</cp:lastPrinted>
  <dcterms:created xsi:type="dcterms:W3CDTF">2023-09-27T04:14:43Z</dcterms:created>
  <dcterms:modified xsi:type="dcterms:W3CDTF">2024-09-25T04:14:08Z</dcterms:modified>
</cp:coreProperties>
</file>